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5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7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8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9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20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21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22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23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4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5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819"/>
  <workbookPr autoCompressPictures="0"/>
  <bookViews>
    <workbookView xWindow="0" yWindow="0" windowWidth="25600" windowHeight="15780" tabRatio="733" firstSheet="20" activeTab="24"/>
  </bookViews>
  <sheets>
    <sheet name="ÍNDICE" sheetId="10" r:id="rId1"/>
    <sheet name="CAUSAS MUERTE_ESPAÑA" sheetId="27" r:id="rId2"/>
    <sheet name="TIPOS DE ECV_CIFR. ABSOL_ESPAÑA" sheetId="28" r:id="rId3"/>
    <sheet name="TIPOS DE ECV_POR %_ESPAÑA" sheetId="33" r:id="rId4"/>
    <sheet name="HISTÓRICO_ECV_ESPAÑA" sheetId="5" r:id="rId5"/>
    <sheet name="ECV_CCAA" sheetId="31" r:id="rId6"/>
    <sheet name="ECV_MUJERES_CCAA" sheetId="29" r:id="rId7"/>
    <sheet name="ECV_HOMBRES_CCAA" sheetId="30" r:id="rId8"/>
    <sheet name="HISTÓRICO_ECV_ANDALUCÍA" sheetId="9" r:id="rId9"/>
    <sheet name="HISTÓRICO_ECV_ARAGÓN" sheetId="11" r:id="rId10"/>
    <sheet name="HISTÓRICO_ECV_ASTURIAS" sheetId="12" r:id="rId11"/>
    <sheet name="HISTÓRICO_ECV_ISLAS BALEARES" sheetId="13" r:id="rId12"/>
    <sheet name="HISTÓRICO_ECV_CANARIAS" sheetId="14" r:id="rId13"/>
    <sheet name="HISTÓRICO_ECV_CANTABRIA" sheetId="15" r:id="rId14"/>
    <sheet name="HISTÓRICO_ECVCASTILLA LA MANCHA" sheetId="16" r:id="rId15"/>
    <sheet name="HISTÓRICO_ECV_CASTILLA Y LEÓN" sheetId="17" r:id="rId16"/>
    <sheet name="HISTÓRICO_ECV_CATALUÑA" sheetId="18" r:id="rId17"/>
    <sheet name="HISTÓRICO_ECV_EXTREMADURA" sheetId="19" r:id="rId18"/>
    <sheet name="HISTÓRICO_ECV_GALICIA" sheetId="20" r:id="rId19"/>
    <sheet name="HISTÓRICO_ECV_LA RIOJA" sheetId="21" r:id="rId20"/>
    <sheet name="HISTÓRICO_ECV_MADRID" sheetId="22" r:id="rId21"/>
    <sheet name="HISTÓRICO_ECV_MURCIA" sheetId="23" r:id="rId22"/>
    <sheet name="HISTÓRICO_ECV_NAVARRA" sheetId="24" r:id="rId23"/>
    <sheet name="HISTÓRICO_ECV_PAÍS VASCO" sheetId="25" r:id="rId24"/>
    <sheet name="HISTÓRICO_ECV_VALENCIA" sheetId="26" r:id="rId25"/>
    <sheet name="Hoja1" sheetId="32" r:id="rId26"/>
  </sheets>
  <calcPr calcId="15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C41" i="29" l="1"/>
  <c r="B42" i="33"/>
  <c r="B41" i="33"/>
  <c r="B40" i="33"/>
  <c r="B39" i="33"/>
  <c r="B38" i="33"/>
  <c r="B37" i="33"/>
  <c r="B36" i="33"/>
  <c r="B35" i="33"/>
  <c r="B34" i="33"/>
  <c r="B30" i="33"/>
  <c r="B29" i="33"/>
  <c r="B28" i="33"/>
  <c r="B27" i="33"/>
  <c r="B26" i="33"/>
  <c r="B25" i="33"/>
  <c r="B24" i="33"/>
  <c r="B23" i="33"/>
  <c r="B22" i="33"/>
  <c r="M16" i="33"/>
  <c r="M15" i="33"/>
  <c r="M14" i="33"/>
  <c r="M13" i="33"/>
  <c r="M12" i="33"/>
  <c r="M11" i="33"/>
  <c r="M10" i="33"/>
  <c r="M9" i="33"/>
  <c r="L16" i="33"/>
  <c r="L15" i="33"/>
  <c r="L14" i="33"/>
  <c r="L13" i="33"/>
  <c r="L12" i="33"/>
  <c r="L11" i="33"/>
  <c r="L10" i="33"/>
  <c r="L9" i="33"/>
  <c r="K16" i="33"/>
  <c r="K15" i="33"/>
  <c r="K14" i="33"/>
  <c r="K13" i="33"/>
  <c r="K12" i="33"/>
  <c r="K11" i="33"/>
  <c r="K10" i="33"/>
  <c r="K9" i="33"/>
  <c r="J16" i="33"/>
  <c r="J15" i="33"/>
  <c r="J14" i="33"/>
  <c r="J13" i="33"/>
  <c r="J12" i="33"/>
  <c r="J11" i="33"/>
  <c r="J10" i="33"/>
  <c r="J9" i="33"/>
  <c r="J8" i="33"/>
  <c r="I16" i="33"/>
  <c r="I15" i="33"/>
  <c r="I14" i="33"/>
  <c r="I13" i="33"/>
  <c r="I12" i="33"/>
  <c r="I11" i="33"/>
  <c r="I10" i="33"/>
  <c r="I9" i="33"/>
  <c r="I8" i="33"/>
  <c r="H16" i="33"/>
  <c r="H15" i="33"/>
  <c r="H14" i="33"/>
  <c r="H13" i="33"/>
  <c r="H12" i="33"/>
  <c r="H11" i="33"/>
  <c r="H10" i="33"/>
  <c r="H9" i="33"/>
  <c r="G16" i="33"/>
  <c r="G15" i="33"/>
  <c r="G14" i="33"/>
  <c r="G13" i="33"/>
  <c r="G12" i="33"/>
  <c r="G11" i="33"/>
  <c r="G10" i="33"/>
  <c r="G9" i="33"/>
  <c r="F16" i="33"/>
  <c r="F15" i="33"/>
  <c r="F14" i="33"/>
  <c r="F13" i="33"/>
  <c r="F12" i="33"/>
  <c r="F11" i="33"/>
  <c r="F10" i="33"/>
  <c r="F9" i="33"/>
  <c r="M8" i="33"/>
  <c r="L8" i="33"/>
  <c r="K8" i="33"/>
  <c r="H8" i="33"/>
  <c r="G8" i="33"/>
  <c r="F8" i="33"/>
  <c r="E16" i="33"/>
  <c r="E15" i="33"/>
  <c r="E14" i="33"/>
  <c r="E13" i="33"/>
  <c r="E12" i="33"/>
  <c r="E11" i="33"/>
  <c r="E10" i="33"/>
  <c r="E9" i="33"/>
  <c r="E8" i="33"/>
  <c r="D16" i="33"/>
  <c r="D15" i="33"/>
  <c r="D14" i="33"/>
  <c r="D13" i="33"/>
  <c r="D12" i="33"/>
  <c r="D11" i="33"/>
  <c r="D10" i="33"/>
  <c r="D9" i="33"/>
  <c r="D8" i="33"/>
  <c r="C9" i="33"/>
  <c r="C16" i="33"/>
  <c r="C15" i="33"/>
  <c r="C14" i="33"/>
  <c r="C13" i="33"/>
  <c r="C12" i="33"/>
  <c r="C11" i="33"/>
  <c r="C10" i="33"/>
  <c r="C8" i="33"/>
  <c r="B16" i="33"/>
  <c r="B15" i="33"/>
  <c r="B14" i="33"/>
  <c r="B13" i="33"/>
  <c r="B12" i="33"/>
  <c r="B11" i="33"/>
  <c r="B10" i="33"/>
  <c r="B9" i="33"/>
  <c r="B8" i="33"/>
  <c r="B21" i="26"/>
  <c r="B21" i="25"/>
  <c r="B21" i="24"/>
  <c r="B21" i="23"/>
  <c r="B21" i="22"/>
  <c r="B21" i="21"/>
  <c r="B21" i="20"/>
  <c r="B21" i="18"/>
  <c r="B21" i="17"/>
  <c r="B21" i="16"/>
  <c r="B21" i="15"/>
  <c r="B21" i="14"/>
  <c r="B21" i="13"/>
  <c r="B21" i="12"/>
  <c r="B21" i="11"/>
  <c r="B21" i="9"/>
  <c r="C71" i="31"/>
  <c r="C66" i="31"/>
  <c r="C63" i="31"/>
  <c r="C60" i="31"/>
  <c r="C57" i="31"/>
  <c r="C54" i="31"/>
  <c r="C51" i="31"/>
  <c r="C48" i="31"/>
  <c r="C45" i="31"/>
  <c r="C42" i="31"/>
  <c r="C39" i="31"/>
  <c r="C36" i="31"/>
  <c r="C33" i="31"/>
  <c r="C30" i="31"/>
  <c r="C27" i="31"/>
  <c r="C24" i="31"/>
  <c r="C21" i="31"/>
  <c r="C18" i="31"/>
  <c r="C15" i="31"/>
  <c r="C12" i="31"/>
  <c r="C7" i="31"/>
  <c r="C73" i="30"/>
  <c r="C68" i="30"/>
  <c r="C65" i="30"/>
  <c r="C62" i="30"/>
  <c r="C59" i="30"/>
  <c r="C56" i="30"/>
  <c r="C53" i="30"/>
  <c r="C50" i="30"/>
  <c r="C47" i="30"/>
  <c r="C44" i="30"/>
  <c r="C41" i="30"/>
  <c r="C38" i="30"/>
  <c r="C35" i="30"/>
  <c r="C32" i="30"/>
  <c r="C29" i="30"/>
  <c r="C26" i="30"/>
  <c r="C23" i="30"/>
  <c r="C20" i="30"/>
  <c r="C17" i="30"/>
  <c r="C14" i="30"/>
  <c r="C7" i="30"/>
  <c r="C7" i="29"/>
  <c r="C14" i="29"/>
  <c r="C23" i="29"/>
  <c r="C17" i="29"/>
  <c r="C20" i="29"/>
  <c r="C26" i="29"/>
  <c r="C29" i="29"/>
  <c r="C32" i="29"/>
  <c r="C35" i="29"/>
  <c r="C38" i="29"/>
  <c r="C44" i="29"/>
  <c r="C47" i="29"/>
  <c r="C50" i="29"/>
  <c r="C53" i="29"/>
  <c r="C56" i="29"/>
  <c r="C59" i="29"/>
  <c r="C62" i="29"/>
  <c r="C65" i="29"/>
  <c r="C68" i="29"/>
  <c r="C73" i="29"/>
  <c r="C29" i="27"/>
  <c r="D12" i="27"/>
  <c r="D13" i="27"/>
  <c r="J13" i="27"/>
  <c r="D14" i="27"/>
  <c r="B9" i="26"/>
  <c r="B10" i="26"/>
  <c r="B11" i="26"/>
  <c r="B12" i="26"/>
  <c r="B13" i="26"/>
  <c r="B14" i="26"/>
  <c r="B15" i="26"/>
  <c r="B16" i="26"/>
  <c r="B17" i="26"/>
  <c r="B18" i="26"/>
  <c r="B19" i="26"/>
  <c r="B20" i="26"/>
  <c r="B9" i="25"/>
  <c r="B10" i="25"/>
  <c r="B11" i="25"/>
  <c r="B12" i="25"/>
  <c r="B13" i="25"/>
  <c r="B14" i="25"/>
  <c r="B15" i="25"/>
  <c r="B16" i="25"/>
  <c r="B17" i="25"/>
  <c r="B18" i="25"/>
  <c r="B19" i="25"/>
  <c r="B20" i="25"/>
  <c r="B9" i="24"/>
  <c r="B10" i="24"/>
  <c r="B11" i="24"/>
  <c r="B12" i="24"/>
  <c r="B13" i="24"/>
  <c r="B14" i="24"/>
  <c r="B15" i="24"/>
  <c r="B16" i="24"/>
  <c r="B17" i="24"/>
  <c r="B18" i="24"/>
  <c r="B19" i="24"/>
  <c r="B20" i="24"/>
  <c r="B9" i="23"/>
  <c r="B10" i="23"/>
  <c r="B11" i="23"/>
  <c r="B12" i="23"/>
  <c r="B13" i="23"/>
  <c r="B14" i="23"/>
  <c r="B15" i="23"/>
  <c r="B16" i="23"/>
  <c r="B17" i="23"/>
  <c r="B18" i="23"/>
  <c r="B19" i="23"/>
  <c r="B20" i="23"/>
  <c r="B9" i="22"/>
  <c r="B10" i="22"/>
  <c r="B11" i="22"/>
  <c r="B12" i="22"/>
  <c r="B13" i="22"/>
  <c r="B14" i="22"/>
  <c r="B15" i="22"/>
  <c r="B16" i="22"/>
  <c r="B17" i="22"/>
  <c r="B18" i="22"/>
  <c r="B19" i="22"/>
  <c r="B20" i="22"/>
  <c r="B9" i="21"/>
  <c r="B10" i="21"/>
  <c r="B11" i="21"/>
  <c r="B12" i="21"/>
  <c r="B13" i="21"/>
  <c r="B14" i="21"/>
  <c r="B15" i="21"/>
  <c r="B16" i="21"/>
  <c r="B17" i="21"/>
  <c r="B18" i="21"/>
  <c r="B19" i="21"/>
  <c r="B20" i="21"/>
  <c r="B9" i="20"/>
  <c r="B10" i="20"/>
  <c r="B11" i="20"/>
  <c r="B12" i="20"/>
  <c r="B13" i="20"/>
  <c r="B14" i="20"/>
  <c r="B15" i="20"/>
  <c r="B16" i="20"/>
  <c r="B17" i="20"/>
  <c r="B18" i="20"/>
  <c r="B19" i="20"/>
  <c r="B20" i="20"/>
  <c r="B9" i="19"/>
  <c r="B10" i="19"/>
  <c r="B11" i="19"/>
  <c r="B12" i="19"/>
  <c r="B13" i="19"/>
  <c r="B14" i="19"/>
  <c r="B15" i="19"/>
  <c r="B16" i="19"/>
  <c r="B17" i="19"/>
  <c r="B18" i="19"/>
  <c r="B19" i="19"/>
  <c r="B20" i="19"/>
  <c r="B9" i="18"/>
  <c r="B10" i="18"/>
  <c r="B11" i="18"/>
  <c r="B12" i="18"/>
  <c r="B13" i="18"/>
  <c r="B14" i="18"/>
  <c r="B15" i="18"/>
  <c r="B16" i="18"/>
  <c r="B17" i="18"/>
  <c r="B18" i="18"/>
  <c r="B19" i="18"/>
  <c r="B20" i="18"/>
  <c r="B9" i="17"/>
  <c r="B10" i="17"/>
  <c r="B11" i="17"/>
  <c r="B12" i="17"/>
  <c r="B13" i="17"/>
  <c r="B14" i="17"/>
  <c r="B15" i="17"/>
  <c r="B16" i="17"/>
  <c r="B17" i="17"/>
  <c r="B18" i="17"/>
  <c r="B19" i="17"/>
  <c r="B20" i="17"/>
  <c r="B9" i="16"/>
  <c r="B10" i="16"/>
  <c r="B11" i="16"/>
  <c r="B12" i="16"/>
  <c r="B13" i="16"/>
  <c r="B14" i="16"/>
  <c r="B15" i="16"/>
  <c r="B16" i="16"/>
  <c r="B17" i="16"/>
  <c r="B18" i="16"/>
  <c r="B19" i="16"/>
  <c r="B20" i="16"/>
  <c r="B9" i="15"/>
  <c r="B10" i="15"/>
  <c r="B11" i="15"/>
  <c r="B12" i="15"/>
  <c r="B13" i="15"/>
  <c r="B14" i="15"/>
  <c r="B15" i="15"/>
  <c r="B16" i="15"/>
  <c r="B17" i="15"/>
  <c r="B18" i="15"/>
  <c r="B19" i="15"/>
  <c r="B20" i="15"/>
  <c r="B9" i="14"/>
  <c r="B10" i="14"/>
  <c r="B11" i="14"/>
  <c r="B12" i="14"/>
  <c r="B13" i="14"/>
  <c r="B14" i="14"/>
  <c r="B15" i="14"/>
  <c r="B16" i="14"/>
  <c r="B17" i="14"/>
  <c r="B18" i="14"/>
  <c r="B19" i="14"/>
  <c r="B20" i="14"/>
  <c r="B9" i="13"/>
  <c r="B10" i="13"/>
  <c r="B11" i="13"/>
  <c r="B12" i="13"/>
  <c r="B13" i="13"/>
  <c r="B14" i="13"/>
  <c r="B15" i="13"/>
  <c r="B16" i="13"/>
  <c r="B17" i="13"/>
  <c r="B18" i="13"/>
  <c r="B19" i="13"/>
  <c r="B20" i="13"/>
  <c r="B9" i="12"/>
  <c r="B10" i="12"/>
  <c r="B11" i="12"/>
  <c r="B12" i="12"/>
  <c r="B13" i="12"/>
  <c r="B14" i="12"/>
  <c r="B15" i="12"/>
  <c r="B16" i="12"/>
  <c r="B17" i="12"/>
  <c r="B18" i="12"/>
  <c r="B19" i="12"/>
  <c r="B20" i="12"/>
  <c r="B9" i="11"/>
  <c r="B10" i="11"/>
  <c r="B11" i="11"/>
  <c r="B12" i="11"/>
  <c r="B13" i="11"/>
  <c r="B14" i="11"/>
  <c r="B15" i="11"/>
  <c r="B16" i="11"/>
  <c r="B17" i="11"/>
  <c r="B18" i="11"/>
  <c r="B19" i="11"/>
  <c r="B20" i="11"/>
  <c r="B20" i="9"/>
  <c r="B19" i="9"/>
  <c r="B18" i="9"/>
  <c r="B17" i="9"/>
  <c r="B16" i="9"/>
  <c r="B15" i="9"/>
  <c r="B14" i="9"/>
  <c r="B13" i="9"/>
  <c r="B12" i="9"/>
  <c r="B11" i="9"/>
  <c r="B10" i="9"/>
  <c r="B9" i="9"/>
  <c r="B9" i="5"/>
  <c r="B8" i="5"/>
  <c r="B17" i="5"/>
  <c r="B16" i="5"/>
  <c r="B15" i="5"/>
  <c r="B14" i="5"/>
  <c r="B13" i="5"/>
  <c r="B12" i="5"/>
  <c r="B11" i="5"/>
  <c r="B10" i="5"/>
</calcChain>
</file>

<file path=xl/sharedStrings.xml><?xml version="1.0" encoding="utf-8"?>
<sst xmlns="http://schemas.openxmlformats.org/spreadsheetml/2006/main" count="1184" uniqueCount="187">
  <si>
    <t>Andalucía</t>
  </si>
  <si>
    <t>   001-102 I-XXII.Todas las causas</t>
  </si>
  <si>
    <t>   053-061 IX.Enfermedades del sistema circulatorio</t>
  </si>
  <si>
    <t>Aragón</t>
  </si>
  <si>
    <t>Asturias, Principado de</t>
  </si>
  <si>
    <t>Balears, Illes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</si>
  <si>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</si>
  <si>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</si>
  <si>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</si>
  <si>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</si>
  <si>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</si>
  <si>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</si>
  <si>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</si>
  <si>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</si>
  <si>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</si>
  <si>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</si>
  <si>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</si>
  <si>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</si>
  <si>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</si>
  <si>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Ceuta</t>
  </si>
  <si>
    <t>Melilla</t>
  </si>
  <si>
    <t>Extranjero</t>
  </si>
  <si>
    <t>por encima de la media española</t>
  </si>
  <si>
    <t>por debajo de la media española</t>
  </si>
  <si>
    <t>Todas las edades - ambos sexos</t>
  </si>
  <si>
    <t>Todas las edades - MUJERES</t>
  </si>
  <si>
    <t>España</t>
  </si>
  <si>
    <t>ESPAÑA</t>
  </si>
  <si>
    <t>Todas las edades - HOMBRES</t>
  </si>
  <si>
    <t>MUJERES</t>
  </si>
  <si>
    <t>HOMBRES</t>
  </si>
  <si>
    <t>BRECHA ENTRE MUJERES Y HOMBRES</t>
  </si>
  <si>
    <t>Porcentaje de defunciones por enfermedades del sistema circulatorio</t>
  </si>
  <si>
    <t>Año 2002</t>
  </si>
  <si>
    <t>Año 2003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</si>
  <si>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</si>
  <si>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</si>
  <si>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</si>
  <si>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</si>
  <si>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</si>
  <si>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</si>
  <si>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</si>
  <si>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</si>
  <si>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</si>
  <si>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Muertes por ECV (cifras totales)</t>
  </si>
  <si>
    <t>Cifras absolutas de muerte por ECV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</si>
  <si>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</si>
  <si>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</si>
  <si>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</si>
  <si>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</si>
  <si>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</si>
  <si>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</si>
  <si>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</si>
  <si>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</si>
  <si>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</si>
  <si>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</si>
  <si>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</si>
  <si>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</si>
  <si>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</si>
  <si>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</si>
  <si>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</si>
  <si>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</si>
  <si>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</si>
  <si>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Enfermedades del sistema circulatorio</t>
  </si>
  <si>
    <t>Embarazo, parto y puerperio</t>
  </si>
  <si>
    <t>Malformaciones congénitas, deformidades y anomalías cromosómicas</t>
  </si>
  <si>
    <t>Enfermedades de la piel y del tejido subcutáneo</t>
  </si>
  <si>
    <t>Enfermedades de la sangre y de los órganos hematopoyéticos, y ciertos trastornos que afectan al mecanismo de la inmunidad</t>
  </si>
  <si>
    <t>Enfermedades del sistema osteomuscular y del tejido conjuntivo</t>
  </si>
  <si>
    <t>Enfermedades del sistema genitourinario</t>
  </si>
  <si>
    <t>Enfermedades endocrinas, nutricionales y metabólicas</t>
  </si>
  <si>
    <t>Trastornos mentales y del comportamiento</t>
  </si>
  <si>
    <t>Causas externas de mortalidad</t>
  </si>
  <si>
    <t>Afecciones originadas en el periodo perinatal</t>
  </si>
  <si>
    <t>Enfermedades del sistema digestivo</t>
  </si>
  <si>
    <t>Enfermedades del sistema nervioso y de los órganos de los sentidos</t>
  </si>
  <si>
    <t>Enfermedades del sistema respiratorio</t>
  </si>
  <si>
    <t>Tumores</t>
  </si>
  <si>
    <t>La enfermedad cardiovascular se posiciona, de nuevo, como la primera causa de muerte en España, por delante del cáncer y las enfermedades respiratorias</t>
  </si>
  <si>
    <t>Enfermedades cardíacas reumáticas crónicas</t>
  </si>
  <si>
    <t>Otras enfermedades isquémicas del corazón</t>
  </si>
  <si>
    <t>Insuficiencia cardíaca</t>
  </si>
  <si>
    <t>Otras enfermedades del corazón</t>
  </si>
  <si>
    <t>Total de defunciones</t>
  </si>
  <si>
    <t>Otras enfermedades de los vasos sanguíneos</t>
  </si>
  <si>
    <t>Enfermedades cerebrovasculares</t>
  </si>
  <si>
    <t>Infarto agudo de miocardio</t>
  </si>
  <si>
    <t>Enfermedades hipertensivas</t>
  </si>
  <si>
    <t>Aterosclerosis</t>
  </si>
  <si>
    <t>DEFUNCIONES</t>
  </si>
  <si>
    <t xml:space="preserve"> Año 2003</t>
  </si>
  <si>
    <t xml:space="preserve">Descenso lento pero sostenido de la mortalidad cardiovascular a lo largo de los últimos años </t>
  </si>
  <si>
    <t xml:space="preserve">CAUSAS DE MORTALIDAD </t>
  </si>
  <si>
    <t>Año 2013</t>
  </si>
  <si>
    <t>Canarias, Madrid y Cantabria, las CCAA con menor mortalidad cardiovascular entre los hombres (porcentualmente)</t>
  </si>
  <si>
    <t>MORTALIDAD CARDIOVASCULAR PORCENTUAL RESPECTO A LAS DEMÁS CAUSAS</t>
  </si>
  <si>
    <t>Diferencia de más de diez mil defunciones anuales entre hombres y mujeres por ECV</t>
  </si>
  <si>
    <t>ANDALUCÍA</t>
  </si>
  <si>
    <t>Muertes todas causas (cifras totales)</t>
  </si>
  <si>
    <t>Causas de muerte en España</t>
  </si>
  <si>
    <t>ÍNDICE</t>
  </si>
  <si>
    <t>Defunciones según el tipo de enfermedad cardiovascular en España</t>
  </si>
  <si>
    <t>Muertes por enfermedades cardiovasculares divididas según cada Comunidad Autónoma</t>
  </si>
  <si>
    <t>Mortalidad por enfermedad cardiovascular en la mujer según cada Comunidad Autónoma</t>
  </si>
  <si>
    <t>Mortalidad por enfermedad cardiovascular en el hombre según cada Comunidad Autónoma</t>
  </si>
  <si>
    <t>ARAGÓN</t>
  </si>
  <si>
    <t>ASTURIAS</t>
  </si>
  <si>
    <t>ISLAS BALEARES</t>
  </si>
  <si>
    <t>CANARIAS</t>
  </si>
  <si>
    <t>CANTABRIA</t>
  </si>
  <si>
    <t>CASTILLA LA MANCHA</t>
  </si>
  <si>
    <t>CASTILLA Y LEÓN</t>
  </si>
  <si>
    <t>CATALUÑA</t>
  </si>
  <si>
    <t>EXTREMADURA</t>
  </si>
  <si>
    <t>GALICIA</t>
  </si>
  <si>
    <t>LA RIOJA</t>
  </si>
  <si>
    <t>MADRID</t>
  </si>
  <si>
    <t xml:space="preserve">REGIÓN DE MURCIA </t>
  </si>
  <si>
    <t>NAVARRA, COMUNIDAD FORAL DE</t>
  </si>
  <si>
    <t>PAÍS VASCO</t>
  </si>
  <si>
    <t>VALENCIA</t>
  </si>
  <si>
    <t>Nº de pestaña:</t>
  </si>
  <si>
    <t>Año 2014</t>
  </si>
  <si>
    <t>Gráficos sobre la evolución de la enfermedad cardiovascular en España desde el año 2002 hasta el 2014</t>
  </si>
  <si>
    <t>Gráficos sobre la evolución de la enfermedad cardiovascular en Castilla la Mancha desde el año 2002 hasta el 2014</t>
  </si>
  <si>
    <t>Gráficos sobre la evolución de la enfermedad cardiovascular en Castilla y León desde el año 2002 hasta el 2014</t>
  </si>
  <si>
    <t>Gráficos sobre la evolución de la enfermedad cardiovascular en La Rioja desde el año 2002 hasta el 2014</t>
  </si>
  <si>
    <t>Gráficos sobre la evolución de la enfermedad cardiovascular en Madrid desde el año 2002 hasta el 2014</t>
  </si>
  <si>
    <t>Gráficos sobre la evolución de la enfermedad cardiovascular en Murcia desde el año 2002 hasta el 2014</t>
  </si>
  <si>
    <t>Gráficos sobre la evolución de la enfermedad cardiovascular en Navarra desde el año 2002 hasta el 2014</t>
  </si>
  <si>
    <t>Gráficos sobre la evolución de la enfermedad cardiovascular en País Vasco desde el año 2002 hasta el 2014</t>
  </si>
  <si>
    <t>Gráficos sobre la evolución de la enfermedad cardiovascular en Valencia desde el año 2002 hasta el 2014</t>
  </si>
  <si>
    <t>Gráficos sobre la evolución de la enfermedad cardiovascular en Andalucía desde el año 2002 hasta el 2014</t>
  </si>
  <si>
    <t>Gráficos sobre la evolución de la enfermedad cardiovascular en Aragón desde el año 2002 hasta el 2014</t>
  </si>
  <si>
    <t>Gráficos sobre la evolución de la enfermedad cardiovascular en Asturias desde el año 2002 hasta el 2014</t>
  </si>
  <si>
    <t>Gráficos sobre la evolución de la enfermedad cardiovascular en Baleares desde el año 2002 hasta el 2014</t>
  </si>
  <si>
    <t>Gráficos sobre la evolución de la enfermedad cardiovascular en Canarias desde el año 2002 hasta el 2014</t>
  </si>
  <si>
    <t>Gráficos sobre la evolución de la enfermedad cardiovascular en Cantabria desde el año 2002 hasta el 2014</t>
  </si>
  <si>
    <t>Gráficos sobre la evolución de la enfermedad cardiovascular en Cataluña desde el año 2002 hasta el 2014</t>
  </si>
  <si>
    <t>Gráficos sobre la evolución de la enfermedad cardiovascular en Extremadura desde el año 2002 hasta el 2014</t>
  </si>
  <si>
    <t>Gráficos sobre la evolución de la enfermedad cardiovascular en Galicia desde el año 2002 hasta el 2014</t>
  </si>
  <si>
    <t>Ceuta, Andalucía y Galicia, las CCAA con más mortalidad cardiovascular proporcionalmente</t>
  </si>
  <si>
    <t>Enfermedades infecciosas y parasitarias</t>
  </si>
  <si>
    <t>Síntomas, signos y hallazgos anormales clínicos y de laboratorio, no clasificados en otra parte</t>
  </si>
  <si>
    <t>INE 2014 (datos publicados 30 marzo de 2016)</t>
  </si>
  <si>
    <t>INE 2013 (datos publicados 30 marzo 2016)</t>
  </si>
  <si>
    <t>Canarias, País Vasco y Navarra, las CCAA con menor mortalidad cardiovascular entre las mujeres (porcentualmente)</t>
  </si>
  <si>
    <t>La Rioja, Andalucía y Galicia, las CCAA con mayor mortalidad cardiovascular entre los hombres (porcentualmente)</t>
  </si>
  <si>
    <t>INE 2014 (datos publicados 30 marzo 2016)</t>
  </si>
  <si>
    <t>Se reduce en más de dos puntos la brecha entre mujeres y hombres, pero la mujer española todavía muere un 6,26% más que el hombre por causa cardiovascular</t>
  </si>
  <si>
    <t>Ceuta, Andalucía y Extremadura, las CCAA con mayor mortalidad cardiovascular entre las mujeres (porcentualmente)</t>
  </si>
  <si>
    <t>La mortalidad por enfermedades hipertensivas es la que más crece en la última década y sigue en aumento</t>
  </si>
  <si>
    <t>Las mortalidades por enfermedades cerebrovasculares y por infarto agudo de miocardio son las que más descienden en los últimos diez años</t>
  </si>
  <si>
    <t>La enfermedad cerebrovascular es la principal causa de muerte tanto en hombres como en mujeres</t>
  </si>
  <si>
    <t xml:space="preserve">Tras el repunte de hace dos periodos, se mantiene el ligero descenso de las muertes cardiovasculares en cifras absolutas </t>
  </si>
  <si>
    <t>MUJERES 2014</t>
  </si>
  <si>
    <t>HOMBRES 2014</t>
  </si>
  <si>
    <t>PORCENTAJE  EN  MUJERES</t>
  </si>
  <si>
    <t>PORCENTAJE EN HOMBRES</t>
  </si>
  <si>
    <t>Aragón consigue reducir la mortalidad cardiovascular en poco más de un punto respecto al año pasado</t>
  </si>
  <si>
    <t>Aun así no llega a la reducción que consiguió en 2009 (29,74%), el más bajo en los últimos diez años, donde bajó más de dos puntos respecto al año anterior</t>
  </si>
  <si>
    <t>Asturias reduce en más de un punto su mortalidad cardiovascular y consigue la tasa más baja en los últimos 12 años</t>
  </si>
  <si>
    <t>Tras un descenso paulatino a lo largo de siete años, Andalucía aumenta de nuevo su mortalidad cardiovascular</t>
  </si>
  <si>
    <t>Andalucía se posiciona como la segunda comunidad autónoma con mayor mortalidad cardiovascular</t>
  </si>
  <si>
    <t>A pesar de este repunte, Canarias se sigue posicionando, un año más, como la CCAA con menor mortalidad cardiovascular</t>
  </si>
  <si>
    <t>Canarias, la CCAA que más aumenta su mortalidad cardiovascular con respecto al año anterior (casi en un punto y medio)</t>
  </si>
  <si>
    <t>Cantabria consigue la tasa de mortalidad cardiovascular más baja de los últimos 12 años</t>
  </si>
  <si>
    <t>Sin embargo, en cifras absolutas, han aumentado las personas fallecidas por esta causa</t>
  </si>
  <si>
    <t>El año pasado, la tasa de su mortalidad cardiovascular fue, con diferencia, la más baja de sus últimos 12 años</t>
  </si>
  <si>
    <t>Reducción en más de un punto de la mortalidad cardiovascular respecto el año pasado</t>
  </si>
  <si>
    <t xml:space="preserve">Descenso prolongado de mortalidad cardiovascular, a excepción de un repunte en 2010 </t>
  </si>
  <si>
    <t>Castilla y León reduce su mortalidad cardiovascular pero se sitúa, un año más, ligeramente por encima de la media española</t>
  </si>
  <si>
    <t xml:space="preserve"> </t>
  </si>
  <si>
    <t>El leve repunte que experimentó Cataluña en 2012 le perjudica, ya que a pesar de reducir su mortalidad cardiovascular, se acerca a unas cifras que ya consiguió en 2011</t>
  </si>
  <si>
    <t>Extremadura aumenta su mortalidad cardiovascular y sigue situándose por encima de la media española</t>
  </si>
  <si>
    <t>Galicia, tercera CCAA con mayor mortalidad cardiovascular</t>
  </si>
  <si>
    <t>Aunque Galicia reduce la tasa respecto al año pasado, se encuentra más de dos puntos por encima de la media española</t>
  </si>
  <si>
    <t>La Rioja reduce en casi un punto su mortalidad cardiovascular pero sigue estando por encima de la media española</t>
  </si>
  <si>
    <t>Madrid sufre un pequeño repunte respecto al año pasado, pero sigue situándose como la segunda CCAA con menor mortalidad cardiovascular</t>
  </si>
  <si>
    <t>Murcia consigue la tasa de mortalidad cardiovascular más baja de los últimos 12 años</t>
  </si>
  <si>
    <t>Navarra, la CCAA que más consigue reducir su mortalidad cardiovascular con respecto al año anterior (más de dos puntos y medio)</t>
  </si>
  <si>
    <t>País Vasco consigue la tasa de mortalidad cardiovascular más baja de los últimos 12 años</t>
  </si>
  <si>
    <t>Respecto al año anterior, Murcia pasa de estar por encima de la media española a estar por debajo</t>
  </si>
  <si>
    <t>Respecto al año anterior, Islas Baleares pasa en un año de estar por encima de la media española a estar por debajo</t>
  </si>
  <si>
    <t>Valencia reduce progresivamente su mortalidad cardiovascular a pesar del repunte que sufrió en 2010</t>
  </si>
  <si>
    <t>Canarias, Madrid y País Vasco las CCAA con menos mortalidad cardiovascular proporcionalmente</t>
  </si>
  <si>
    <t>Islas Baleares reduce en casi un punto y medio su mortalidad cardiovascular y consigue, con diferencia, la tasa más baja en los últimos 12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</si>
</sst>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.9"/>
      <color rgb="FF333333"/>
      <name val="Arial"/>
      <family val="2"/>
    </font>
    <font>
      <sz val="8.8000000000000007"/>
      <color rgb="FF333333"/>
      <name val="Arial"/>
      <family val="2"/>
    </font>
    <font>
      <b/>
      <sz val="8.8000000000000007"/>
      <color rgb="FF333333"/>
      <name val="Arial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8.8000000000000007"/>
      <color rgb="FF333333"/>
      <name val="Calibri"/>
      <family val="2"/>
      <scheme val="minor"/>
    </font>
    <font>
      <sz val="8.8000000000000007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6">
    <xf numFmtId="0" fontId="0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9" fontId="19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93">
    <xf numFmtId="0" fontId="0" fillId="0" borderId="0" xfId="0"/>
    <xf numFmtId="3" fontId="3" fillId="2" borderId="1" xfId="0" applyNumberFormat="1" applyFont="1" applyFill="1" applyBorder="1" applyAlignment="1">
      <alignment horizontal="right" indent="1"/>
    </xf>
    <xf numFmtId="10" fontId="0" fillId="0" borderId="1" xfId="0" applyNumberFormat="1" applyBorder="1"/>
    <xf numFmtId="0" fontId="0" fillId="0" borderId="1" xfId="0" applyBorder="1"/>
    <xf numFmtId="0" fontId="1" fillId="0" borderId="0" xfId="0" applyFont="1"/>
    <xf numFmtId="3" fontId="3" fillId="2" borderId="0" xfId="0" applyNumberFormat="1" applyFont="1" applyFill="1" applyBorder="1" applyAlignment="1">
      <alignment horizontal="right" indent="1"/>
    </xf>
    <xf numFmtId="10" fontId="0" fillId="0" borderId="0" xfId="0" applyNumberFormat="1" applyBorder="1"/>
    <xf numFmtId="0" fontId="4" fillId="4" borderId="0" xfId="0" applyFont="1" applyFill="1" applyBorder="1" applyAlignment="1">
      <alignment horizontal="left" vertical="center" wrapText="1" indent="1"/>
    </xf>
    <xf numFmtId="0" fontId="4" fillId="8" borderId="1" xfId="0" applyFont="1" applyFill="1" applyBorder="1" applyAlignment="1">
      <alignment horizontal="left" vertical="center" wrapText="1" indent="1"/>
    </xf>
    <xf numFmtId="0" fontId="3" fillId="4" borderId="1" xfId="0" applyFont="1" applyFill="1" applyBorder="1" applyAlignment="1">
      <alignment horizontal="right" indent="1"/>
    </xf>
    <xf numFmtId="0" fontId="0" fillId="0" borderId="0" xfId="0" applyBorder="1"/>
    <xf numFmtId="0" fontId="0" fillId="9" borderId="0" xfId="0" applyFill="1"/>
    <xf numFmtId="10" fontId="5" fillId="9" borderId="1" xfId="0" applyNumberFormat="1" applyFont="1" applyFill="1" applyBorder="1"/>
    <xf numFmtId="0" fontId="0" fillId="8" borderId="0" xfId="0" applyFill="1"/>
    <xf numFmtId="0" fontId="6" fillId="0" borderId="0" xfId="0" applyFont="1"/>
    <xf numFmtId="10" fontId="1" fillId="0" borderId="1" xfId="0" applyNumberFormat="1" applyFont="1" applyBorder="1"/>
    <xf numFmtId="3" fontId="1" fillId="0" borderId="0" xfId="0" applyNumberFormat="1" applyFont="1"/>
    <xf numFmtId="0" fontId="0" fillId="0" borderId="0" xfId="0" applyFont="1"/>
    <xf numFmtId="0" fontId="7" fillId="5" borderId="1" xfId="0" applyFont="1" applyFill="1" applyBorder="1" applyAlignment="1">
      <alignment vertical="center" wrapText="1"/>
    </xf>
    <xf numFmtId="3" fontId="5" fillId="5" borderId="1" xfId="0" applyNumberFormat="1" applyFont="1" applyFill="1" applyBorder="1" applyAlignment="1">
      <alignment horizontal="right"/>
    </xf>
    <xf numFmtId="0" fontId="7" fillId="6" borderId="1" xfId="0" applyFont="1" applyFill="1" applyBorder="1" applyAlignment="1">
      <alignment vertical="center" wrapText="1"/>
    </xf>
    <xf numFmtId="3" fontId="5" fillId="6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vertical="center" wrapText="1"/>
    </xf>
    <xf numFmtId="3" fontId="5" fillId="3" borderId="1" xfId="0" applyNumberFormat="1" applyFont="1" applyFill="1" applyBorder="1" applyAlignment="1">
      <alignment horizontal="right"/>
    </xf>
    <xf numFmtId="0" fontId="7" fillId="8" borderId="1" xfId="0" applyFont="1" applyFill="1" applyBorder="1" applyAlignment="1">
      <alignment vertical="center" wrapText="1"/>
    </xf>
    <xf numFmtId="3" fontId="5" fillId="0" borderId="1" xfId="0" applyNumberFormat="1" applyFont="1" applyBorder="1" applyAlignment="1">
      <alignment horizontal="right"/>
    </xf>
    <xf numFmtId="0" fontId="7" fillId="7" borderId="1" xfId="0" applyFont="1" applyFill="1" applyBorder="1" applyAlignment="1">
      <alignment vertical="center" wrapText="1"/>
    </xf>
    <xf numFmtId="0" fontId="0" fillId="8" borderId="2" xfId="0" applyFont="1" applyFill="1" applyBorder="1"/>
    <xf numFmtId="10" fontId="0" fillId="0" borderId="2" xfId="0" applyNumberFormat="1" applyFont="1" applyBorder="1"/>
    <xf numFmtId="0" fontId="0" fillId="8" borderId="1" xfId="0" applyFont="1" applyFill="1" applyBorder="1"/>
    <xf numFmtId="10" fontId="0" fillId="0" borderId="1" xfId="0" applyNumberFormat="1" applyFont="1" applyBorder="1"/>
    <xf numFmtId="3" fontId="0" fillId="0" borderId="1" xfId="0" applyNumberFormat="1" applyFont="1" applyBorder="1"/>
    <xf numFmtId="10" fontId="0" fillId="4" borderId="1" xfId="0" applyNumberFormat="1" applyFont="1" applyFill="1" applyBorder="1"/>
    <xf numFmtId="10" fontId="0" fillId="9" borderId="1" xfId="0" applyNumberFormat="1" applyFont="1" applyFill="1" applyBorder="1"/>
    <xf numFmtId="0" fontId="0" fillId="0" borderId="1" xfId="0" applyFont="1" applyBorder="1"/>
    <xf numFmtId="10" fontId="0" fillId="8" borderId="1" xfId="0" applyNumberFormat="1" applyFont="1" applyFill="1" applyBorder="1"/>
    <xf numFmtId="10" fontId="0" fillId="0" borderId="0" xfId="0" applyNumberFormat="1" applyFont="1" applyBorder="1"/>
    <xf numFmtId="0" fontId="9" fillId="4" borderId="0" xfId="0" applyFont="1" applyFill="1" applyBorder="1" applyAlignment="1">
      <alignment horizontal="left" vertical="center" wrapText="1" indent="1"/>
    </xf>
    <xf numFmtId="3" fontId="10" fillId="2" borderId="0" xfId="0" applyNumberFormat="1" applyFont="1" applyFill="1" applyBorder="1" applyAlignment="1">
      <alignment horizontal="right" indent="1"/>
    </xf>
    <xf numFmtId="0" fontId="7" fillId="8" borderId="1" xfId="0" applyFont="1" applyFill="1" applyBorder="1" applyAlignment="1">
      <alignment horizontal="left" vertical="center" wrapText="1" indent="1"/>
    </xf>
    <xf numFmtId="3" fontId="11" fillId="2" borderId="1" xfId="0" applyNumberFormat="1" applyFont="1" applyFill="1" applyBorder="1" applyAlignment="1">
      <alignment horizontal="right" indent="1"/>
    </xf>
    <xf numFmtId="0" fontId="7" fillId="8" borderId="0" xfId="0" applyFont="1" applyFill="1" applyAlignment="1">
      <alignment horizontal="left" vertical="center" wrapText="1" indent="1"/>
    </xf>
    <xf numFmtId="3" fontId="11" fillId="2" borderId="2" xfId="0" applyNumberFormat="1" applyFont="1" applyFill="1" applyBorder="1" applyAlignment="1">
      <alignment horizontal="right" indent="1"/>
    </xf>
    <xf numFmtId="0" fontId="11" fillId="2" borderId="1" xfId="0" applyFont="1" applyFill="1" applyBorder="1" applyAlignment="1">
      <alignment horizontal="right" indent="1"/>
    </xf>
    <xf numFmtId="0" fontId="7" fillId="4" borderId="0" xfId="0" applyFont="1" applyFill="1" applyBorder="1" applyAlignment="1">
      <alignment horizontal="left" vertical="center" wrapText="1" indent="1"/>
    </xf>
    <xf numFmtId="3" fontId="11" fillId="2" borderId="0" xfId="0" applyNumberFormat="1" applyFont="1" applyFill="1" applyBorder="1" applyAlignment="1">
      <alignment horizontal="right" indent="1"/>
    </xf>
    <xf numFmtId="0" fontId="7" fillId="4" borderId="3" xfId="0" applyFont="1" applyFill="1" applyBorder="1" applyAlignment="1">
      <alignment horizontal="left" vertical="center" wrapText="1" indent="1"/>
    </xf>
    <xf numFmtId="0" fontId="11" fillId="2" borderId="4" xfId="0" applyFont="1" applyFill="1" applyBorder="1" applyAlignment="1">
      <alignment horizontal="right" indent="1"/>
    </xf>
    <xf numFmtId="0" fontId="11" fillId="4" borderId="1" xfId="0" applyFont="1" applyFill="1" applyBorder="1" applyAlignment="1">
      <alignment horizontal="right" indent="1"/>
    </xf>
    <xf numFmtId="3" fontId="11" fillId="4" borderId="0" xfId="0" applyNumberFormat="1" applyFont="1" applyFill="1" applyBorder="1" applyAlignment="1">
      <alignment horizontal="right" indent="1"/>
    </xf>
    <xf numFmtId="0" fontId="7" fillId="4" borderId="1" xfId="0" applyFont="1" applyFill="1" applyBorder="1" applyAlignment="1">
      <alignment vertical="center" wrapText="1"/>
    </xf>
    <xf numFmtId="0" fontId="1" fillId="7" borderId="1" xfId="0" applyFont="1" applyFill="1" applyBorder="1"/>
    <xf numFmtId="3" fontId="12" fillId="7" borderId="1" xfId="0" applyNumberFormat="1" applyFont="1" applyFill="1" applyBorder="1" applyAlignment="1">
      <alignment horizontal="right"/>
    </xf>
    <xf numFmtId="3" fontId="12" fillId="7" borderId="1" xfId="0" applyNumberFormat="1" applyFont="1" applyFill="1" applyBorder="1" applyAlignment="1">
      <alignment horizontal="left"/>
    </xf>
    <xf numFmtId="3" fontId="5" fillId="8" borderId="1" xfId="0" applyNumberFormat="1" applyFont="1" applyFill="1" applyBorder="1" applyAlignment="1">
      <alignment horizontal="left"/>
    </xf>
    <xf numFmtId="3" fontId="0" fillId="0" borderId="0" xfId="0" applyNumberFormat="1"/>
    <xf numFmtId="3" fontId="5" fillId="0" borderId="1" xfId="0" applyNumberFormat="1" applyFont="1" applyBorder="1" applyAlignment="1">
      <alignment horizontal="right" wrapText="1"/>
    </xf>
    <xf numFmtId="3" fontId="5" fillId="0" borderId="1" xfId="0" applyNumberFormat="1" applyFont="1" applyFill="1" applyBorder="1" applyAlignment="1">
      <alignment horizontal="right"/>
    </xf>
    <xf numFmtId="3" fontId="13" fillId="4" borderId="6" xfId="0" applyNumberFormat="1" applyFont="1" applyFill="1" applyBorder="1" applyAlignment="1">
      <alignment horizontal="center" wrapText="1"/>
    </xf>
    <xf numFmtId="10" fontId="0" fillId="4" borderId="0" xfId="0" applyNumberFormat="1" applyFont="1" applyFill="1" applyBorder="1"/>
    <xf numFmtId="0" fontId="14" fillId="0" borderId="0" xfId="0" applyFont="1"/>
    <xf numFmtId="0" fontId="15" fillId="0" borderId="0" xfId="0" applyFont="1"/>
    <xf numFmtId="0" fontId="13" fillId="0" borderId="0" xfId="0" applyFont="1"/>
    <xf numFmtId="0" fontId="7" fillId="7" borderId="1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Fill="1" applyBorder="1"/>
    <xf numFmtId="10" fontId="5" fillId="4" borderId="1" xfId="0" applyNumberFormat="1" applyFont="1" applyFill="1" applyBorder="1"/>
    <xf numFmtId="0" fontId="18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/>
    <xf numFmtId="0" fontId="13" fillId="0" borderId="0" xfId="0" applyFont="1" applyAlignment="1">
      <alignment horizontal="left"/>
    </xf>
    <xf numFmtId="9" fontId="5" fillId="0" borderId="1" xfId="11" applyFont="1" applyBorder="1" applyAlignment="1">
      <alignment horizontal="right"/>
    </xf>
    <xf numFmtId="10" fontId="0" fillId="9" borderId="0" xfId="11" applyNumberFormat="1" applyFont="1" applyFill="1"/>
    <xf numFmtId="0" fontId="7" fillId="5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0" fillId="10" borderId="1" xfId="0" applyFill="1" applyBorder="1" applyAlignment="1">
      <alignment horizontal="center"/>
    </xf>
    <xf numFmtId="0" fontId="7" fillId="7" borderId="3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3" fontId="13" fillId="4" borderId="0" xfId="0" applyNumberFormat="1" applyFont="1" applyFill="1" applyBorder="1" applyAlignment="1">
      <alignment horizontal="left" wrapText="1"/>
    </xf>
    <xf numFmtId="0" fontId="13" fillId="0" borderId="0" xfId="0" applyFont="1" applyAlignment="1">
      <alignment horizontal="left"/>
    </xf>
    <xf numFmtId="0" fontId="8" fillId="7" borderId="3" xfId="0" applyFont="1" applyFill="1" applyBorder="1" applyAlignment="1">
      <alignment horizontal="center" wrapText="1"/>
    </xf>
    <xf numFmtId="0" fontId="8" fillId="7" borderId="4" xfId="0" applyFont="1" applyFill="1" applyBorder="1" applyAlignment="1">
      <alignment horizontal="center" wrapText="1"/>
    </xf>
    <xf numFmtId="0" fontId="8" fillId="7" borderId="3" xfId="0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</cellXfs>
  <cellStyles count="16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2" builtinId="8" hidden="1"/>
    <cellStyle name="Hipervínculo" xfId="14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3" builtinId="9" hidden="1"/>
    <cellStyle name="Hipervínculo visitado" xfId="15" builtinId="9" hidden="1"/>
    <cellStyle name="Normal" xfId="0" builtinId="0"/>
    <cellStyle name="Porcentual" xfId="1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theme" Target="theme/theme1.xml"/><Relationship Id="rId28" Type="http://schemas.openxmlformats.org/officeDocument/2006/relationships/styles" Target="styles.xml"/><Relationship Id="rId29" Type="http://schemas.openxmlformats.org/officeDocument/2006/relationships/sharedStrings" Target="sharedStrings.xml"/><Relationship Id="rId30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0.0"/>
                  <c:y val="-0.06944444444444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0"/>
                  <c:y val="-0.06481481481481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MUERTE_ESPAÑA'!$F$19:$F$20</c:f>
              <c:strCache>
                <c:ptCount val="2"/>
                <c:pt idx="0">
                  <c:v>MUJERES</c:v>
                </c:pt>
                <c:pt idx="1">
                  <c:v>HOMBRES</c:v>
                </c:pt>
              </c:strCache>
            </c:strRef>
          </c:cat>
          <c:val>
            <c:numRef>
              <c:f>'CAUSAS MUERTE_ESPAÑA'!$G$19:$G$20</c:f>
              <c:numCache>
                <c:formatCode>#,##0</c:formatCode>
                <c:ptCount val="2"/>
                <c:pt idx="0">
                  <c:v>63812.0</c:v>
                </c:pt>
                <c:pt idx="1">
                  <c:v>53581.0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092172776"/>
        <c:axId val="2091459112"/>
        <c:axId val="0"/>
      </c:bar3DChart>
      <c:catAx>
        <c:axId val="20921727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91459112"/>
        <c:crosses val="autoZero"/>
        <c:auto val="1"/>
        <c:lblAlgn val="ctr"/>
        <c:lblOffset val="100"/>
        <c:noMultiLvlLbl val="0"/>
      </c:catAx>
      <c:valAx>
        <c:axId val="209145911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2092172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1" r="0.700000000000001" t="0.750000000000001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% muertes por ECV Asturias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HISTÓRICO_ECV_ASTURIAS!$A$9:$A$21</c:f>
              <c:strCache>
                <c:ptCount val="13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</c:strCache>
            </c:strRef>
          </c:cat>
          <c:val>
            <c:numRef>
              <c:f>HISTÓRICO_ECV_ASTURIAS!$B$9:$B$21</c:f>
              <c:numCache>
                <c:formatCode>0.00%</c:formatCode>
                <c:ptCount val="13"/>
                <c:pt idx="0">
                  <c:v>0.347150676110753</c:v>
                </c:pt>
                <c:pt idx="1">
                  <c:v>0.344965495608532</c:v>
                </c:pt>
                <c:pt idx="2">
                  <c:v>0.342390438247012</c:v>
                </c:pt>
                <c:pt idx="3">
                  <c:v>0.339447374635913</c:v>
                </c:pt>
                <c:pt idx="4">
                  <c:v>0.337627613028682</c:v>
                </c:pt>
                <c:pt idx="5">
                  <c:v>0.340569985000395</c:v>
                </c:pt>
                <c:pt idx="6">
                  <c:v>0.33451063495801</c:v>
                </c:pt>
                <c:pt idx="7">
                  <c:v>0.33623324711968</c:v>
                </c:pt>
                <c:pt idx="8">
                  <c:v>0.330923379174853</c:v>
                </c:pt>
                <c:pt idx="9">
                  <c:v>0.318898879949519</c:v>
                </c:pt>
                <c:pt idx="10">
                  <c:v>0.318302790662307</c:v>
                </c:pt>
                <c:pt idx="11">
                  <c:v>0.32809306712781</c:v>
                </c:pt>
                <c:pt idx="12">
                  <c:v>0.317670933499844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407672"/>
        <c:axId val="2065410808"/>
      </c:lineChart>
      <c:catAx>
        <c:axId val="2065407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65410808"/>
        <c:crosses val="autoZero"/>
        <c:auto val="1"/>
        <c:lblAlgn val="ctr"/>
        <c:lblOffset val="100"/>
        <c:noMultiLvlLbl val="0"/>
      </c:catAx>
      <c:valAx>
        <c:axId val="2065410808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2065407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1" r="0.700000000000001" t="0.750000000000002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Muertes por ECV Asturias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HISTÓRICO_ECV_ASTURIAS!$A$24:$A$36</c:f>
              <c:strCache>
                <c:ptCount val="13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</c:strCache>
            </c:strRef>
          </c:cat>
          <c:val>
            <c:numRef>
              <c:f>HISTÓRICO_ECV_ASTURIAS!$B$24:$B$36</c:f>
              <c:numCache>
                <c:formatCode>#,##0</c:formatCode>
                <c:ptCount val="13"/>
                <c:pt idx="0">
                  <c:v>4313.0</c:v>
                </c:pt>
                <c:pt idx="1">
                  <c:v>4399.0</c:v>
                </c:pt>
                <c:pt idx="2">
                  <c:v>4297.0</c:v>
                </c:pt>
                <c:pt idx="3">
                  <c:v>4312.0</c:v>
                </c:pt>
                <c:pt idx="4">
                  <c:v>4167.0</c:v>
                </c:pt>
                <c:pt idx="5">
                  <c:v>4314.0</c:v>
                </c:pt>
                <c:pt idx="6">
                  <c:v>4262.0</c:v>
                </c:pt>
                <c:pt idx="7">
                  <c:v>4290.0</c:v>
                </c:pt>
                <c:pt idx="8">
                  <c:v>4211.0</c:v>
                </c:pt>
                <c:pt idx="9">
                  <c:v>4043.0</c:v>
                </c:pt>
                <c:pt idx="10">
                  <c:v>4186.0</c:v>
                </c:pt>
                <c:pt idx="11">
                  <c:v>4174.0</c:v>
                </c:pt>
                <c:pt idx="12">
                  <c:v>4070.0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1754488"/>
        <c:axId val="2091757608"/>
      </c:lineChart>
      <c:catAx>
        <c:axId val="2091754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91757608"/>
        <c:crosses val="autoZero"/>
        <c:auto val="1"/>
        <c:lblAlgn val="ctr"/>
        <c:lblOffset val="100"/>
        <c:noMultiLvlLbl val="0"/>
      </c:catAx>
      <c:valAx>
        <c:axId val="209175760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2091754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1" r="0.700000000000001" t="0.750000000000002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% muertes por ECV Islas</a:t>
            </a:r>
            <a:r>
              <a:rPr lang="es-ES" baseline="0"/>
              <a:t> Baleares</a:t>
            </a:r>
            <a:endParaRPr lang="es-E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'HISTÓRICO_ECV_ISLAS BALEARES'!$A$9:$A$21</c:f>
              <c:strCache>
                <c:ptCount val="13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</c:strCache>
            </c:strRef>
          </c:cat>
          <c:val>
            <c:numRef>
              <c:f>'HISTÓRICO_ECV_ISLAS BALEARES'!$B$9:$B$21</c:f>
              <c:numCache>
                <c:formatCode>0.00%</c:formatCode>
                <c:ptCount val="13"/>
                <c:pt idx="0">
                  <c:v>0.356480179926905</c:v>
                </c:pt>
                <c:pt idx="1">
                  <c:v>0.355540448674371</c:v>
                </c:pt>
                <c:pt idx="2">
                  <c:v>0.341843971631206</c:v>
                </c:pt>
                <c:pt idx="3">
                  <c:v>0.336367341393832</c:v>
                </c:pt>
                <c:pt idx="4">
                  <c:v>0.340137931034483</c:v>
                </c:pt>
                <c:pt idx="5">
                  <c:v>0.324899764966127</c:v>
                </c:pt>
                <c:pt idx="6">
                  <c:v>0.326121794871795</c:v>
                </c:pt>
                <c:pt idx="7">
                  <c:v>0.328842699512445</c:v>
                </c:pt>
                <c:pt idx="8">
                  <c:v>0.319016009371339</c:v>
                </c:pt>
                <c:pt idx="9">
                  <c:v>0.304251434533125</c:v>
                </c:pt>
                <c:pt idx="10">
                  <c:v>0.303296975706495</c:v>
                </c:pt>
                <c:pt idx="11">
                  <c:v>0.306266318537859</c:v>
                </c:pt>
                <c:pt idx="12">
                  <c:v>0.291576398623678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6338168"/>
        <c:axId val="2046341288"/>
      </c:lineChart>
      <c:catAx>
        <c:axId val="2046338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46341288"/>
        <c:crosses val="autoZero"/>
        <c:auto val="1"/>
        <c:lblAlgn val="ctr"/>
        <c:lblOffset val="100"/>
        <c:noMultiLvlLbl val="0"/>
      </c:catAx>
      <c:valAx>
        <c:axId val="2046341288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2046338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2" r="0.700000000000002" t="0.750000000000002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Muertes por ECV Islas Baleares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'HISTÓRICO_ECV_ISLAS BALEARES'!$A$24:$A$36</c:f>
              <c:strCache>
                <c:ptCount val="13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</c:strCache>
            </c:strRef>
          </c:cat>
          <c:val>
            <c:numRef>
              <c:f>'HISTÓRICO_ECV_ISLAS BALEARES'!$B$24:$B$36</c:f>
              <c:numCache>
                <c:formatCode>#,##0</c:formatCode>
                <c:ptCount val="13"/>
                <c:pt idx="0">
                  <c:v>2536.0</c:v>
                </c:pt>
                <c:pt idx="1">
                  <c:v>2615.0</c:v>
                </c:pt>
                <c:pt idx="2">
                  <c:v>2410.0</c:v>
                </c:pt>
                <c:pt idx="3">
                  <c:v>2476.0</c:v>
                </c:pt>
                <c:pt idx="4">
                  <c:v>2466.0</c:v>
                </c:pt>
                <c:pt idx="5">
                  <c:v>2350.0</c:v>
                </c:pt>
                <c:pt idx="6">
                  <c:v>2442.0</c:v>
                </c:pt>
                <c:pt idx="7">
                  <c:v>2563.0</c:v>
                </c:pt>
                <c:pt idx="8">
                  <c:v>2451.0</c:v>
                </c:pt>
                <c:pt idx="9">
                  <c:v>2333.0</c:v>
                </c:pt>
                <c:pt idx="10">
                  <c:v>2447.0</c:v>
                </c:pt>
                <c:pt idx="11">
                  <c:v>2346.0</c:v>
                </c:pt>
                <c:pt idx="12">
                  <c:v>2288.0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764968"/>
        <c:axId val="2092768104"/>
      </c:lineChart>
      <c:catAx>
        <c:axId val="2092764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92768104"/>
        <c:crosses val="autoZero"/>
        <c:auto val="1"/>
        <c:lblAlgn val="ctr"/>
        <c:lblOffset val="100"/>
        <c:noMultiLvlLbl val="0"/>
      </c:catAx>
      <c:valAx>
        <c:axId val="209276810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2092764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2" r="0.700000000000002" t="0.750000000000002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% muertes por ECV Canarias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HISTÓRICO_ECV_CANARIAS!$A$9:$A$21</c:f>
              <c:strCache>
                <c:ptCount val="13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</c:strCache>
            </c:strRef>
          </c:cat>
          <c:val>
            <c:numRef>
              <c:f>HISTÓRICO_ECV_CANARIAS!$B$9:$B$21</c:f>
              <c:numCache>
                <c:formatCode>0.00%</c:formatCode>
                <c:ptCount val="13"/>
                <c:pt idx="0">
                  <c:v>0.347382618224732</c:v>
                </c:pt>
                <c:pt idx="1">
                  <c:v>0.342678875293736</c:v>
                </c:pt>
                <c:pt idx="2">
                  <c:v>0.321882240153391</c:v>
                </c:pt>
                <c:pt idx="3">
                  <c:v>0.310336745058208</c:v>
                </c:pt>
                <c:pt idx="4">
                  <c:v>0.306255909234163</c:v>
                </c:pt>
                <c:pt idx="5">
                  <c:v>0.300867447877035</c:v>
                </c:pt>
                <c:pt idx="6">
                  <c:v>0.285470212449859</c:v>
                </c:pt>
                <c:pt idx="7">
                  <c:v>0.278458436724566</c:v>
                </c:pt>
                <c:pt idx="8">
                  <c:v>0.260838996953363</c:v>
                </c:pt>
                <c:pt idx="9">
                  <c:v>0.248507187615186</c:v>
                </c:pt>
                <c:pt idx="10">
                  <c:v>0.246289326042184</c:v>
                </c:pt>
                <c:pt idx="11">
                  <c:v>0.228470743704574</c:v>
                </c:pt>
                <c:pt idx="12">
                  <c:v>0.243388458586281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1777384"/>
        <c:axId val="2091780504"/>
      </c:lineChart>
      <c:catAx>
        <c:axId val="20917773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91780504"/>
        <c:crosses val="autoZero"/>
        <c:auto val="1"/>
        <c:lblAlgn val="ctr"/>
        <c:lblOffset val="100"/>
        <c:noMultiLvlLbl val="0"/>
      </c:catAx>
      <c:valAx>
        <c:axId val="2091780504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2091777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1" r="0.700000000000001" t="0.750000000000002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Muertes por ECV Canarias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HISTÓRICO_ECV_CANARIAS!$A$24:$A$36</c:f>
              <c:strCache>
                <c:ptCount val="13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</c:strCache>
            </c:strRef>
          </c:cat>
          <c:val>
            <c:numRef>
              <c:f>HISTÓRICO_ECV_CANARIAS!$B$24:$B$36</c:f>
              <c:numCache>
                <c:formatCode>#,##0</c:formatCode>
                <c:ptCount val="13"/>
                <c:pt idx="0">
                  <c:v>4121.0</c:v>
                </c:pt>
                <c:pt idx="1">
                  <c:v>4229.0</c:v>
                </c:pt>
                <c:pt idx="2">
                  <c:v>4029.0</c:v>
                </c:pt>
                <c:pt idx="3">
                  <c:v>3972.0</c:v>
                </c:pt>
                <c:pt idx="4">
                  <c:v>3887.0</c:v>
                </c:pt>
                <c:pt idx="5">
                  <c:v>3954.0</c:v>
                </c:pt>
                <c:pt idx="6">
                  <c:v>3843.0</c:v>
                </c:pt>
                <c:pt idx="7">
                  <c:v>3591.0</c:v>
                </c:pt>
                <c:pt idx="8">
                  <c:v>3339.0</c:v>
                </c:pt>
                <c:pt idx="9">
                  <c:v>3371.0</c:v>
                </c:pt>
                <c:pt idx="10">
                  <c:v>3468.0</c:v>
                </c:pt>
                <c:pt idx="11">
                  <c:v>3112.0</c:v>
                </c:pt>
                <c:pt idx="12">
                  <c:v>3488.0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792472"/>
        <c:axId val="2092795592"/>
      </c:lineChart>
      <c:catAx>
        <c:axId val="2092792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92795592"/>
        <c:crosses val="autoZero"/>
        <c:auto val="1"/>
        <c:lblAlgn val="ctr"/>
        <c:lblOffset val="100"/>
        <c:noMultiLvlLbl val="0"/>
      </c:catAx>
      <c:valAx>
        <c:axId val="209279559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2092792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1" r="0.700000000000001" t="0.750000000000002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% muertes por ECV Cantabria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HISTÓRICO_ECV_CANTABRIA!$A$9:$A$21</c:f>
              <c:strCache>
                <c:ptCount val="13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</c:strCache>
            </c:strRef>
          </c:cat>
          <c:val>
            <c:numRef>
              <c:f>HISTÓRICO_ECV_CANTABRIA!$B$9:$B$21</c:f>
              <c:numCache>
                <c:formatCode>0.00%</c:formatCode>
                <c:ptCount val="13"/>
                <c:pt idx="0">
                  <c:v>0.337817355058734</c:v>
                </c:pt>
                <c:pt idx="1">
                  <c:v>0.321726245601037</c:v>
                </c:pt>
                <c:pt idx="2">
                  <c:v>0.30897583429229</c:v>
                </c:pt>
                <c:pt idx="3">
                  <c:v>0.310614525139665</c:v>
                </c:pt>
                <c:pt idx="4">
                  <c:v>0.30702881262617</c:v>
                </c:pt>
                <c:pt idx="5">
                  <c:v>0.311308993766696</c:v>
                </c:pt>
                <c:pt idx="6">
                  <c:v>0.289931184353495</c:v>
                </c:pt>
                <c:pt idx="7">
                  <c:v>0.29947397061491</c:v>
                </c:pt>
                <c:pt idx="8">
                  <c:v>0.321441639224296</c:v>
                </c:pt>
                <c:pt idx="9">
                  <c:v>0.307527648947556</c:v>
                </c:pt>
                <c:pt idx="10">
                  <c:v>0.291810048176187</c:v>
                </c:pt>
                <c:pt idx="11">
                  <c:v>0.281813314295913</c:v>
                </c:pt>
                <c:pt idx="12">
                  <c:v>0.27614849974572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813048"/>
        <c:axId val="2092816168"/>
      </c:lineChart>
      <c:catAx>
        <c:axId val="2092813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92816168"/>
        <c:crosses val="autoZero"/>
        <c:auto val="1"/>
        <c:lblAlgn val="ctr"/>
        <c:lblOffset val="100"/>
        <c:noMultiLvlLbl val="0"/>
      </c:catAx>
      <c:valAx>
        <c:axId val="2092816168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2092813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1" r="0.700000000000001" t="0.750000000000002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Muertes por ECV Cantabria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HISTÓRICO_ECV_CANTABRIA!$A$24:$A$36</c:f>
              <c:strCache>
                <c:ptCount val="13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</c:strCache>
            </c:strRef>
          </c:cat>
          <c:val>
            <c:numRef>
              <c:f>HISTÓRICO_ECV_CANTABRIA!$B$24:$B$36</c:f>
              <c:numCache>
                <c:formatCode>#,##0</c:formatCode>
                <c:ptCount val="13"/>
                <c:pt idx="0">
                  <c:v>1783.0</c:v>
                </c:pt>
                <c:pt idx="1">
                  <c:v>1737.0</c:v>
                </c:pt>
                <c:pt idx="2">
                  <c:v>1611.0</c:v>
                </c:pt>
                <c:pt idx="3">
                  <c:v>1668.0</c:v>
                </c:pt>
                <c:pt idx="4">
                  <c:v>1673.0</c:v>
                </c:pt>
                <c:pt idx="5">
                  <c:v>1748.0</c:v>
                </c:pt>
                <c:pt idx="6">
                  <c:v>1601.0</c:v>
                </c:pt>
                <c:pt idx="7">
                  <c:v>1651.0</c:v>
                </c:pt>
                <c:pt idx="8">
                  <c:v>1757.0</c:v>
                </c:pt>
                <c:pt idx="9">
                  <c:v>1724.0</c:v>
                </c:pt>
                <c:pt idx="10">
                  <c:v>1696.0</c:v>
                </c:pt>
                <c:pt idx="11">
                  <c:v>1579.0</c:v>
                </c:pt>
                <c:pt idx="12">
                  <c:v>1629.0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477944"/>
        <c:axId val="2065481064"/>
      </c:lineChart>
      <c:catAx>
        <c:axId val="2065477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65481064"/>
        <c:crosses val="autoZero"/>
        <c:auto val="1"/>
        <c:lblAlgn val="ctr"/>
        <c:lblOffset val="100"/>
        <c:noMultiLvlLbl val="0"/>
      </c:catAx>
      <c:valAx>
        <c:axId val="206548106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2065477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1" r="0.700000000000001" t="0.750000000000002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% muertes por ECV Castilla la Mancha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'HISTÓRICO_ECVCASTILLA LA MANCHA'!$A$9:$A$21</c:f>
              <c:strCache>
                <c:ptCount val="13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</c:strCache>
            </c:strRef>
          </c:cat>
          <c:val>
            <c:numRef>
              <c:f>'HISTÓRICO_ECVCASTILLA LA MANCHA'!$B$9:$B$21</c:f>
              <c:numCache>
                <c:formatCode>0.00%</c:formatCode>
                <c:ptCount val="13"/>
                <c:pt idx="0">
                  <c:v>0.339079478864425</c:v>
                </c:pt>
                <c:pt idx="1">
                  <c:v>0.340174966352624</c:v>
                </c:pt>
                <c:pt idx="2">
                  <c:v>0.32396950065929</c:v>
                </c:pt>
                <c:pt idx="3">
                  <c:v>0.317672509429776</c:v>
                </c:pt>
                <c:pt idx="4">
                  <c:v>0.321717990275527</c:v>
                </c:pt>
                <c:pt idx="5">
                  <c:v>0.31511076821338</c:v>
                </c:pt>
                <c:pt idx="6">
                  <c:v>0.315572191335939</c:v>
                </c:pt>
                <c:pt idx="7">
                  <c:v>0.303303134319959</c:v>
                </c:pt>
                <c:pt idx="8">
                  <c:v>0.31362777109469</c:v>
                </c:pt>
                <c:pt idx="9">
                  <c:v>0.301501135545339</c:v>
                </c:pt>
                <c:pt idx="10">
                  <c:v>0.296099942260249</c:v>
                </c:pt>
                <c:pt idx="11">
                  <c:v>0.297564186965109</c:v>
                </c:pt>
                <c:pt idx="12">
                  <c:v>0.285706512867947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515992"/>
        <c:axId val="2065519064"/>
      </c:lineChart>
      <c:catAx>
        <c:axId val="20655159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65519064"/>
        <c:crosses val="autoZero"/>
        <c:auto val="1"/>
        <c:lblAlgn val="ctr"/>
        <c:lblOffset val="100"/>
        <c:noMultiLvlLbl val="0"/>
      </c:catAx>
      <c:valAx>
        <c:axId val="2065519064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2065515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2" r="0.700000000000002" t="0.750000000000002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Muertes por ECV </a:t>
            </a:r>
            <a:r>
              <a:rPr lang="es-ES" sz="1800" b="1" i="0" u="none" strike="noStrike" baseline="0"/>
              <a:t>Castilla la Mancha</a:t>
            </a:r>
            <a:endParaRPr lang="es-E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'HISTÓRICO_ECVCASTILLA LA MANCHA'!$A$24:$A$36</c:f>
              <c:strCache>
                <c:ptCount val="13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</c:strCache>
            </c:strRef>
          </c:cat>
          <c:val>
            <c:numRef>
              <c:f>'HISTÓRICO_ECVCASTILLA LA MANCHA'!$B$24:$B$36</c:f>
              <c:numCache>
                <c:formatCode>#,##0</c:formatCode>
                <c:ptCount val="13"/>
                <c:pt idx="0">
                  <c:v>5960.0</c:v>
                </c:pt>
                <c:pt idx="1">
                  <c:v>6066.0</c:v>
                </c:pt>
                <c:pt idx="2">
                  <c:v>5651.0</c:v>
                </c:pt>
                <c:pt idx="3">
                  <c:v>5727.0</c:v>
                </c:pt>
                <c:pt idx="4">
                  <c:v>5558.0</c:v>
                </c:pt>
                <c:pt idx="5">
                  <c:v>5718.0</c:v>
                </c:pt>
                <c:pt idx="6">
                  <c:v>5733.0</c:v>
                </c:pt>
                <c:pt idx="7">
                  <c:v>5390.0</c:v>
                </c:pt>
                <c:pt idx="8">
                  <c:v>5475.0</c:v>
                </c:pt>
                <c:pt idx="9">
                  <c:v>5443.0</c:v>
                </c:pt>
                <c:pt idx="10">
                  <c:v>5641.0</c:v>
                </c:pt>
                <c:pt idx="11">
                  <c:v>5424.0</c:v>
                </c:pt>
                <c:pt idx="12">
                  <c:v>5251.0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545112"/>
        <c:axId val="2065548184"/>
      </c:lineChart>
      <c:catAx>
        <c:axId val="2065545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65548184"/>
        <c:crosses val="autoZero"/>
        <c:auto val="1"/>
        <c:lblAlgn val="ctr"/>
        <c:lblOffset val="100"/>
        <c:noMultiLvlLbl val="0"/>
      </c:catAx>
      <c:valAx>
        <c:axId val="206554818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2065545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2" r="0.700000000000002" t="0.750000000000002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'TIPOS DE ECV_CIFR. ABSOL_ESPAÑA'!$A$8</c:f>
              <c:strCache>
                <c:ptCount val="1"/>
                <c:pt idx="0">
                  <c:v>Enfermedades cerebrovasculares</c:v>
                </c:pt>
              </c:strCache>
            </c:strRef>
          </c:tx>
          <c:cat>
            <c:strRef>
              <c:f>'TIPOS DE ECV_CIFR. ABSOL_ESPAÑA'!$B$7:$M$7</c:f>
              <c:strCache>
                <c:ptCount val="12"/>
                <c:pt idx="0">
                  <c:v> Año 2003</c:v>
                </c:pt>
                <c:pt idx="1">
                  <c:v>Año 2004</c:v>
                </c:pt>
                <c:pt idx="2">
                  <c:v>Año 2005</c:v>
                </c:pt>
                <c:pt idx="3">
                  <c:v>Año 2006</c:v>
                </c:pt>
                <c:pt idx="4">
                  <c:v>Año 2007</c:v>
                </c:pt>
                <c:pt idx="5">
                  <c:v>Año 2008</c:v>
                </c:pt>
                <c:pt idx="6">
                  <c:v>Año 2009</c:v>
                </c:pt>
                <c:pt idx="7">
                  <c:v>Año 2010</c:v>
                </c:pt>
                <c:pt idx="8">
                  <c:v>Año 2011</c:v>
                </c:pt>
                <c:pt idx="9">
                  <c:v>Año 2012</c:v>
                </c:pt>
                <c:pt idx="10">
                  <c:v>Año 2013</c:v>
                </c:pt>
                <c:pt idx="11">
                  <c:v>Año 2014</c:v>
                </c:pt>
              </c:strCache>
            </c:strRef>
          </c:cat>
          <c:val>
            <c:numRef>
              <c:f>'TIPOS DE ECV_CIFR. ABSOL_ESPAÑA'!$B$8:$M$8</c:f>
              <c:numCache>
                <c:formatCode>#,##0</c:formatCode>
                <c:ptCount val="12"/>
                <c:pt idx="0">
                  <c:v>37225.0</c:v>
                </c:pt>
                <c:pt idx="1">
                  <c:v>34250.0</c:v>
                </c:pt>
                <c:pt idx="2">
                  <c:v>34750.0</c:v>
                </c:pt>
                <c:pt idx="3">
                  <c:v>32900.0</c:v>
                </c:pt>
                <c:pt idx="4">
                  <c:v>33034.0</c:v>
                </c:pt>
                <c:pt idx="5">
                  <c:v>31833.0</c:v>
                </c:pt>
                <c:pt idx="6">
                  <c:v>31157.0</c:v>
                </c:pt>
                <c:pt idx="7">
                  <c:v>30161.0</c:v>
                </c:pt>
                <c:pt idx="8">
                  <c:v>28855.0</c:v>
                </c:pt>
                <c:pt idx="9">
                  <c:v>29520.0</c:v>
                </c:pt>
                <c:pt idx="10">
                  <c:v>27850.0</c:v>
                </c:pt>
                <c:pt idx="11">
                  <c:v>27579.0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'TIPOS DE ECV_CIFR. ABSOL_ESPAÑA'!$A$9</c:f>
              <c:strCache>
                <c:ptCount val="1"/>
                <c:pt idx="0">
                  <c:v>Otras enfermedades del corazón</c:v>
                </c:pt>
              </c:strCache>
            </c:strRef>
          </c:tx>
          <c:cat>
            <c:strRef>
              <c:f>'TIPOS DE ECV_CIFR. ABSOL_ESPAÑA'!$B$7:$M$7</c:f>
              <c:strCache>
                <c:ptCount val="12"/>
                <c:pt idx="0">
                  <c:v> Año 2003</c:v>
                </c:pt>
                <c:pt idx="1">
                  <c:v>Año 2004</c:v>
                </c:pt>
                <c:pt idx="2">
                  <c:v>Año 2005</c:v>
                </c:pt>
                <c:pt idx="3">
                  <c:v>Año 2006</c:v>
                </c:pt>
                <c:pt idx="4">
                  <c:v>Año 2007</c:v>
                </c:pt>
                <c:pt idx="5">
                  <c:v>Año 2008</c:v>
                </c:pt>
                <c:pt idx="6">
                  <c:v>Año 2009</c:v>
                </c:pt>
                <c:pt idx="7">
                  <c:v>Año 2010</c:v>
                </c:pt>
                <c:pt idx="8">
                  <c:v>Año 2011</c:v>
                </c:pt>
                <c:pt idx="9">
                  <c:v>Año 2012</c:v>
                </c:pt>
                <c:pt idx="10">
                  <c:v>Año 2013</c:v>
                </c:pt>
                <c:pt idx="11">
                  <c:v>Año 2014</c:v>
                </c:pt>
              </c:strCache>
            </c:strRef>
          </c:cat>
          <c:val>
            <c:numRef>
              <c:f>'TIPOS DE ECV_CIFR. ABSOL_ESPAÑA'!$B$9:$M$9</c:f>
              <c:numCache>
                <c:formatCode>#,##0</c:formatCode>
                <c:ptCount val="12"/>
                <c:pt idx="0">
                  <c:v>16742.0</c:v>
                </c:pt>
                <c:pt idx="1">
                  <c:v>16728.0</c:v>
                </c:pt>
                <c:pt idx="2">
                  <c:v>17600.0</c:v>
                </c:pt>
                <c:pt idx="3">
                  <c:v>17142.0</c:v>
                </c:pt>
                <c:pt idx="4">
                  <c:v>18305.0</c:v>
                </c:pt>
                <c:pt idx="5">
                  <c:v>19143.0</c:v>
                </c:pt>
                <c:pt idx="6">
                  <c:v>19483.0</c:v>
                </c:pt>
                <c:pt idx="7">
                  <c:v>20531.0</c:v>
                </c:pt>
                <c:pt idx="8">
                  <c:v>20466.0</c:v>
                </c:pt>
                <c:pt idx="9">
                  <c:v>21567.0</c:v>
                </c:pt>
                <c:pt idx="10">
                  <c:v>20914.0</c:v>
                </c:pt>
                <c:pt idx="11">
                  <c:v>21345.0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'TIPOS DE ECV_CIFR. ABSOL_ESPAÑA'!$A$10</c:f>
              <c:strCache>
                <c:ptCount val="1"/>
                <c:pt idx="0">
                  <c:v>Insuficiencia cardíaca</c:v>
                </c:pt>
              </c:strCache>
            </c:strRef>
          </c:tx>
          <c:cat>
            <c:strRef>
              <c:f>'TIPOS DE ECV_CIFR. ABSOL_ESPAÑA'!$B$7:$M$7</c:f>
              <c:strCache>
                <c:ptCount val="12"/>
                <c:pt idx="0">
                  <c:v> Año 2003</c:v>
                </c:pt>
                <c:pt idx="1">
                  <c:v>Año 2004</c:v>
                </c:pt>
                <c:pt idx="2">
                  <c:v>Año 2005</c:v>
                </c:pt>
                <c:pt idx="3">
                  <c:v>Año 2006</c:v>
                </c:pt>
                <c:pt idx="4">
                  <c:v>Año 2007</c:v>
                </c:pt>
                <c:pt idx="5">
                  <c:v>Año 2008</c:v>
                </c:pt>
                <c:pt idx="6">
                  <c:v>Año 2009</c:v>
                </c:pt>
                <c:pt idx="7">
                  <c:v>Año 2010</c:v>
                </c:pt>
                <c:pt idx="8">
                  <c:v>Año 2011</c:v>
                </c:pt>
                <c:pt idx="9">
                  <c:v>Año 2012</c:v>
                </c:pt>
                <c:pt idx="10">
                  <c:v>Año 2013</c:v>
                </c:pt>
                <c:pt idx="11">
                  <c:v>Año 2014</c:v>
                </c:pt>
              </c:strCache>
            </c:strRef>
          </c:cat>
          <c:val>
            <c:numRef>
              <c:f>'TIPOS DE ECV_CIFR. ABSOL_ESPAÑA'!$B$10:$M$10</c:f>
              <c:numCache>
                <c:formatCode>#,##0</c:formatCode>
                <c:ptCount val="12"/>
                <c:pt idx="0">
                  <c:v>19863.0</c:v>
                </c:pt>
                <c:pt idx="1">
                  <c:v>19123.0</c:v>
                </c:pt>
                <c:pt idx="2">
                  <c:v>19846.0</c:v>
                </c:pt>
                <c:pt idx="3">
                  <c:v>18895.0</c:v>
                </c:pt>
                <c:pt idx="4">
                  <c:v>20092.0</c:v>
                </c:pt>
                <c:pt idx="5">
                  <c:v>20241.0</c:v>
                </c:pt>
                <c:pt idx="6">
                  <c:v>17592.0</c:v>
                </c:pt>
                <c:pt idx="7">
                  <c:v>16038.0</c:v>
                </c:pt>
                <c:pt idx="8">
                  <c:v>17089.0</c:v>
                </c:pt>
                <c:pt idx="9">
                  <c:v>18453.0</c:v>
                </c:pt>
                <c:pt idx="10">
                  <c:v>16888.0</c:v>
                </c:pt>
                <c:pt idx="11">
                  <c:v>17095.0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'TIPOS DE ECV_CIFR. ABSOL_ESPAÑA'!$A$11</c:f>
              <c:strCache>
                <c:ptCount val="1"/>
                <c:pt idx="0">
                  <c:v>Otras enfermedades isquémicas del corazón</c:v>
                </c:pt>
              </c:strCache>
            </c:strRef>
          </c:tx>
          <c:cat>
            <c:strRef>
              <c:f>'TIPOS DE ECV_CIFR. ABSOL_ESPAÑA'!$B$7:$M$7</c:f>
              <c:strCache>
                <c:ptCount val="12"/>
                <c:pt idx="0">
                  <c:v> Año 2003</c:v>
                </c:pt>
                <c:pt idx="1">
                  <c:v>Año 2004</c:v>
                </c:pt>
                <c:pt idx="2">
                  <c:v>Año 2005</c:v>
                </c:pt>
                <c:pt idx="3">
                  <c:v>Año 2006</c:v>
                </c:pt>
                <c:pt idx="4">
                  <c:v>Año 2007</c:v>
                </c:pt>
                <c:pt idx="5">
                  <c:v>Año 2008</c:v>
                </c:pt>
                <c:pt idx="6">
                  <c:v>Año 2009</c:v>
                </c:pt>
                <c:pt idx="7">
                  <c:v>Año 2010</c:v>
                </c:pt>
                <c:pt idx="8">
                  <c:v>Año 2011</c:v>
                </c:pt>
                <c:pt idx="9">
                  <c:v>Año 2012</c:v>
                </c:pt>
                <c:pt idx="10">
                  <c:v>Año 2013</c:v>
                </c:pt>
                <c:pt idx="11">
                  <c:v>Año 2014</c:v>
                </c:pt>
              </c:strCache>
            </c:strRef>
          </c:cat>
          <c:val>
            <c:numRef>
              <c:f>'TIPOS DE ECV_CIFR. ABSOL_ESPAÑA'!$B$11:$M$11</c:f>
              <c:numCache>
                <c:formatCode>#,##0</c:formatCode>
                <c:ptCount val="12"/>
                <c:pt idx="0">
                  <c:v>15273.0</c:v>
                </c:pt>
                <c:pt idx="1">
                  <c:v>15344.0</c:v>
                </c:pt>
                <c:pt idx="2">
                  <c:v>15744.0</c:v>
                </c:pt>
                <c:pt idx="3">
                  <c:v>15064.0</c:v>
                </c:pt>
                <c:pt idx="4">
                  <c:v>15628.0</c:v>
                </c:pt>
                <c:pt idx="5">
                  <c:v>15495.0</c:v>
                </c:pt>
                <c:pt idx="6">
                  <c:v>16177.0</c:v>
                </c:pt>
                <c:pt idx="7">
                  <c:v>16584.0</c:v>
                </c:pt>
                <c:pt idx="8">
                  <c:v>16736.0</c:v>
                </c:pt>
                <c:pt idx="9">
                  <c:v>17107.0</c:v>
                </c:pt>
                <c:pt idx="10">
                  <c:v>16877.0</c:v>
                </c:pt>
                <c:pt idx="11">
                  <c:v>16671.0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'TIPOS DE ECV_CIFR. ABSOL_ESPAÑA'!$A$12</c:f>
              <c:strCache>
                <c:ptCount val="1"/>
                <c:pt idx="0">
                  <c:v>Infarto agudo de miocardio</c:v>
                </c:pt>
              </c:strCache>
            </c:strRef>
          </c:tx>
          <c:cat>
            <c:strRef>
              <c:f>'TIPOS DE ECV_CIFR. ABSOL_ESPAÑA'!$B$7:$M$7</c:f>
              <c:strCache>
                <c:ptCount val="12"/>
                <c:pt idx="0">
                  <c:v> Año 2003</c:v>
                </c:pt>
                <c:pt idx="1">
                  <c:v>Año 2004</c:v>
                </c:pt>
                <c:pt idx="2">
                  <c:v>Año 2005</c:v>
                </c:pt>
                <c:pt idx="3">
                  <c:v>Año 2006</c:v>
                </c:pt>
                <c:pt idx="4">
                  <c:v>Año 2007</c:v>
                </c:pt>
                <c:pt idx="5">
                  <c:v>Año 2008</c:v>
                </c:pt>
                <c:pt idx="6">
                  <c:v>Año 2009</c:v>
                </c:pt>
                <c:pt idx="7">
                  <c:v>Año 2010</c:v>
                </c:pt>
                <c:pt idx="8">
                  <c:v>Año 2011</c:v>
                </c:pt>
                <c:pt idx="9">
                  <c:v>Año 2012</c:v>
                </c:pt>
                <c:pt idx="10">
                  <c:v>Año 2013</c:v>
                </c:pt>
                <c:pt idx="11">
                  <c:v>Año 2014</c:v>
                </c:pt>
              </c:strCache>
            </c:strRef>
          </c:cat>
          <c:val>
            <c:numRef>
              <c:f>'TIPOS DE ECV_CIFR. ABSOL_ESPAÑA'!$B$12:$M$12</c:f>
              <c:numCache>
                <c:formatCode>#,##0</c:formatCode>
                <c:ptCount val="12"/>
                <c:pt idx="0">
                  <c:v>25080.0</c:v>
                </c:pt>
                <c:pt idx="1">
                  <c:v>23496.0</c:v>
                </c:pt>
                <c:pt idx="2">
                  <c:v>23569.0</c:v>
                </c:pt>
                <c:pt idx="3">
                  <c:v>22028.0</c:v>
                </c:pt>
                <c:pt idx="4">
                  <c:v>21594.0</c:v>
                </c:pt>
                <c:pt idx="5">
                  <c:v>20433.0</c:v>
                </c:pt>
                <c:pt idx="6">
                  <c:v>19437.0</c:v>
                </c:pt>
                <c:pt idx="7">
                  <c:v>18684.0</c:v>
                </c:pt>
                <c:pt idx="8">
                  <c:v>18101.0</c:v>
                </c:pt>
                <c:pt idx="9">
                  <c:v>17644.0</c:v>
                </c:pt>
                <c:pt idx="10">
                  <c:v>16536.0</c:v>
                </c:pt>
                <c:pt idx="11">
                  <c:v>15893.0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'TIPOS DE ECV_CIFR. ABSOL_ESPAÑA'!$A$13</c:f>
              <c:strCache>
                <c:ptCount val="1"/>
                <c:pt idx="0">
                  <c:v>Enfermedades hipertensivas</c:v>
                </c:pt>
              </c:strCache>
            </c:strRef>
          </c:tx>
          <c:cat>
            <c:strRef>
              <c:f>'TIPOS DE ECV_CIFR. ABSOL_ESPAÑA'!$B$7:$M$7</c:f>
              <c:strCache>
                <c:ptCount val="12"/>
                <c:pt idx="0">
                  <c:v> Año 2003</c:v>
                </c:pt>
                <c:pt idx="1">
                  <c:v>Año 2004</c:v>
                </c:pt>
                <c:pt idx="2">
                  <c:v>Año 2005</c:v>
                </c:pt>
                <c:pt idx="3">
                  <c:v>Año 2006</c:v>
                </c:pt>
                <c:pt idx="4">
                  <c:v>Año 2007</c:v>
                </c:pt>
                <c:pt idx="5">
                  <c:v>Año 2008</c:v>
                </c:pt>
                <c:pt idx="6">
                  <c:v>Año 2009</c:v>
                </c:pt>
                <c:pt idx="7">
                  <c:v>Año 2010</c:v>
                </c:pt>
                <c:pt idx="8">
                  <c:v>Año 2011</c:v>
                </c:pt>
                <c:pt idx="9">
                  <c:v>Año 2012</c:v>
                </c:pt>
                <c:pt idx="10">
                  <c:v>Año 2013</c:v>
                </c:pt>
                <c:pt idx="11">
                  <c:v>Año 2014</c:v>
                </c:pt>
              </c:strCache>
            </c:strRef>
          </c:cat>
          <c:val>
            <c:numRef>
              <c:f>'TIPOS DE ECV_CIFR. ABSOL_ESPAÑA'!$B$13:$M$13</c:f>
              <c:numCache>
                <c:formatCode>#,##0</c:formatCode>
                <c:ptCount val="12"/>
                <c:pt idx="0">
                  <c:v>6228.0</c:v>
                </c:pt>
                <c:pt idx="1">
                  <c:v>6206.0</c:v>
                </c:pt>
                <c:pt idx="2">
                  <c:v>6661.0</c:v>
                </c:pt>
                <c:pt idx="3">
                  <c:v>6676.0</c:v>
                </c:pt>
                <c:pt idx="4">
                  <c:v>7486.0</c:v>
                </c:pt>
                <c:pt idx="5">
                  <c:v>7654.0</c:v>
                </c:pt>
                <c:pt idx="6">
                  <c:v>8233.0</c:v>
                </c:pt>
                <c:pt idx="7">
                  <c:v>9474.0</c:v>
                </c:pt>
                <c:pt idx="8">
                  <c:v>9669.0</c:v>
                </c:pt>
                <c:pt idx="9">
                  <c:v>10273.0</c:v>
                </c:pt>
                <c:pt idx="10">
                  <c:v>11243.0</c:v>
                </c:pt>
                <c:pt idx="11">
                  <c:v>11573.0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'TIPOS DE ECV_CIFR. ABSOL_ESPAÑA'!$A$14</c:f>
              <c:strCache>
                <c:ptCount val="1"/>
                <c:pt idx="0">
                  <c:v>Otras enfermedades de los vasos sanguíneos</c:v>
                </c:pt>
              </c:strCache>
            </c:strRef>
          </c:tx>
          <c:cat>
            <c:strRef>
              <c:f>'TIPOS DE ECV_CIFR. ABSOL_ESPAÑA'!$B$7:$M$7</c:f>
              <c:strCache>
                <c:ptCount val="12"/>
                <c:pt idx="0">
                  <c:v> Año 2003</c:v>
                </c:pt>
                <c:pt idx="1">
                  <c:v>Año 2004</c:v>
                </c:pt>
                <c:pt idx="2">
                  <c:v>Año 2005</c:v>
                </c:pt>
                <c:pt idx="3">
                  <c:v>Año 2006</c:v>
                </c:pt>
                <c:pt idx="4">
                  <c:v>Año 2007</c:v>
                </c:pt>
                <c:pt idx="5">
                  <c:v>Año 2008</c:v>
                </c:pt>
                <c:pt idx="6">
                  <c:v>Año 2009</c:v>
                </c:pt>
                <c:pt idx="7">
                  <c:v>Año 2010</c:v>
                </c:pt>
                <c:pt idx="8">
                  <c:v>Año 2011</c:v>
                </c:pt>
                <c:pt idx="9">
                  <c:v>Año 2012</c:v>
                </c:pt>
                <c:pt idx="10">
                  <c:v>Año 2013</c:v>
                </c:pt>
                <c:pt idx="11">
                  <c:v>Año 2014</c:v>
                </c:pt>
              </c:strCache>
            </c:strRef>
          </c:cat>
          <c:val>
            <c:numRef>
              <c:f>'TIPOS DE ECV_CIFR. ABSOL_ESPAÑA'!$B$14:$M$14</c:f>
              <c:numCache>
                <c:formatCode>#,##0</c:formatCode>
                <c:ptCount val="12"/>
                <c:pt idx="0">
                  <c:v>4110.0</c:v>
                </c:pt>
                <c:pt idx="1">
                  <c:v>4024.0</c:v>
                </c:pt>
                <c:pt idx="2">
                  <c:v>4112.0</c:v>
                </c:pt>
                <c:pt idx="3">
                  <c:v>3906.0</c:v>
                </c:pt>
                <c:pt idx="4">
                  <c:v>3906.0</c:v>
                </c:pt>
                <c:pt idx="5">
                  <c:v>4026.0</c:v>
                </c:pt>
                <c:pt idx="6">
                  <c:v>4093.0</c:v>
                </c:pt>
                <c:pt idx="7">
                  <c:v>3948.0</c:v>
                </c:pt>
                <c:pt idx="8">
                  <c:v>3990.0</c:v>
                </c:pt>
                <c:pt idx="9">
                  <c:v>4166.0</c:v>
                </c:pt>
                <c:pt idx="10">
                  <c:v>4170.0</c:v>
                </c:pt>
                <c:pt idx="11">
                  <c:v>4137.0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'TIPOS DE ECV_CIFR. ABSOL_ESPAÑA'!$A$15</c:f>
              <c:strCache>
                <c:ptCount val="1"/>
                <c:pt idx="0">
                  <c:v>Aterosclerosis</c:v>
                </c:pt>
              </c:strCache>
            </c:strRef>
          </c:tx>
          <c:cat>
            <c:strRef>
              <c:f>'TIPOS DE ECV_CIFR. ABSOL_ESPAÑA'!$B$7:$M$7</c:f>
              <c:strCache>
                <c:ptCount val="12"/>
                <c:pt idx="0">
                  <c:v> Año 2003</c:v>
                </c:pt>
                <c:pt idx="1">
                  <c:v>Año 2004</c:v>
                </c:pt>
                <c:pt idx="2">
                  <c:v>Año 2005</c:v>
                </c:pt>
                <c:pt idx="3">
                  <c:v>Año 2006</c:v>
                </c:pt>
                <c:pt idx="4">
                  <c:v>Año 2007</c:v>
                </c:pt>
                <c:pt idx="5">
                  <c:v>Año 2008</c:v>
                </c:pt>
                <c:pt idx="6">
                  <c:v>Año 2009</c:v>
                </c:pt>
                <c:pt idx="7">
                  <c:v>Año 2010</c:v>
                </c:pt>
                <c:pt idx="8">
                  <c:v>Año 2011</c:v>
                </c:pt>
                <c:pt idx="9">
                  <c:v>Año 2012</c:v>
                </c:pt>
                <c:pt idx="10">
                  <c:v>Año 2013</c:v>
                </c:pt>
                <c:pt idx="11">
                  <c:v>Año 2014</c:v>
                </c:pt>
              </c:strCache>
            </c:strRef>
          </c:cat>
          <c:val>
            <c:numRef>
              <c:f>'TIPOS DE ECV_CIFR. ABSOL_ESPAÑA'!$B$15:$M$15</c:f>
              <c:numCache>
                <c:formatCode>#,##0</c:formatCode>
                <c:ptCount val="12"/>
                <c:pt idx="0">
                  <c:v>3513.0</c:v>
                </c:pt>
                <c:pt idx="1">
                  <c:v>3130.0</c:v>
                </c:pt>
                <c:pt idx="2">
                  <c:v>3029.0</c:v>
                </c:pt>
                <c:pt idx="3">
                  <c:v>2798.0</c:v>
                </c:pt>
                <c:pt idx="4">
                  <c:v>2715.0</c:v>
                </c:pt>
                <c:pt idx="5">
                  <c:v>2609.0</c:v>
                </c:pt>
                <c:pt idx="6">
                  <c:v>2126.0</c:v>
                </c:pt>
                <c:pt idx="7">
                  <c:v>1897.0</c:v>
                </c:pt>
                <c:pt idx="8">
                  <c:v>1717.0</c:v>
                </c:pt>
                <c:pt idx="9">
                  <c:v>1790.0</c:v>
                </c:pt>
                <c:pt idx="10">
                  <c:v>1563.0</c:v>
                </c:pt>
                <c:pt idx="11">
                  <c:v>1437.0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'TIPOS DE ECV_CIFR. ABSOL_ESPAÑA'!$A$16</c:f>
              <c:strCache>
                <c:ptCount val="1"/>
                <c:pt idx="0">
                  <c:v>Enfermedades cardíacas reumáticas crónicas</c:v>
                </c:pt>
              </c:strCache>
            </c:strRef>
          </c:tx>
          <c:cat>
            <c:strRef>
              <c:f>'TIPOS DE ECV_CIFR. ABSOL_ESPAÑA'!$B$7:$M$7</c:f>
              <c:strCache>
                <c:ptCount val="12"/>
                <c:pt idx="0">
                  <c:v> Año 2003</c:v>
                </c:pt>
                <c:pt idx="1">
                  <c:v>Año 2004</c:v>
                </c:pt>
                <c:pt idx="2">
                  <c:v>Año 2005</c:v>
                </c:pt>
                <c:pt idx="3">
                  <c:v>Año 2006</c:v>
                </c:pt>
                <c:pt idx="4">
                  <c:v>Año 2007</c:v>
                </c:pt>
                <c:pt idx="5">
                  <c:v>Año 2008</c:v>
                </c:pt>
                <c:pt idx="6">
                  <c:v>Año 2009</c:v>
                </c:pt>
                <c:pt idx="7">
                  <c:v>Año 2010</c:v>
                </c:pt>
                <c:pt idx="8">
                  <c:v>Año 2011</c:v>
                </c:pt>
                <c:pt idx="9">
                  <c:v>Año 2012</c:v>
                </c:pt>
                <c:pt idx="10">
                  <c:v>Año 2013</c:v>
                </c:pt>
                <c:pt idx="11">
                  <c:v>Año 2014</c:v>
                </c:pt>
              </c:strCache>
            </c:strRef>
          </c:cat>
          <c:val>
            <c:numRef>
              <c:f>'TIPOS DE ECV_CIFR. ABSOL_ESPAÑA'!$B$16:$M$16</c:f>
              <c:numCache>
                <c:formatCode>#,##0</c:formatCode>
                <c:ptCount val="12"/>
                <c:pt idx="0">
                  <c:v>1749.0</c:v>
                </c:pt>
                <c:pt idx="1">
                  <c:v>1566.0</c:v>
                </c:pt>
                <c:pt idx="2">
                  <c:v>1596.0</c:v>
                </c:pt>
                <c:pt idx="3">
                  <c:v>1351.0</c:v>
                </c:pt>
                <c:pt idx="4">
                  <c:v>1366.0</c:v>
                </c:pt>
                <c:pt idx="5">
                  <c:v>1359.0</c:v>
                </c:pt>
                <c:pt idx="6">
                  <c:v>1759.0</c:v>
                </c:pt>
                <c:pt idx="7">
                  <c:v>1811.0</c:v>
                </c:pt>
                <c:pt idx="8">
                  <c:v>1704.0</c:v>
                </c:pt>
                <c:pt idx="9">
                  <c:v>1577.0</c:v>
                </c:pt>
                <c:pt idx="10">
                  <c:v>1443.0</c:v>
                </c:pt>
                <c:pt idx="11">
                  <c:v>1663.0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304392"/>
        <c:axId val="2092307368"/>
      </c:lineChart>
      <c:catAx>
        <c:axId val="2092304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92307368"/>
        <c:crosses val="autoZero"/>
        <c:auto val="1"/>
        <c:lblAlgn val="ctr"/>
        <c:lblOffset val="100"/>
        <c:noMultiLvlLbl val="0"/>
      </c:catAx>
      <c:valAx>
        <c:axId val="209230736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923043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" l="0.700000000000001" r="0.700000000000001" t="0.750000000000001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% muertes por ECV Castilla y León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'HISTÓRICO_ECV_CASTILLA Y LEÓN'!$A$9:$A$21</c:f>
              <c:strCache>
                <c:ptCount val="13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</c:strCache>
            </c:strRef>
          </c:cat>
          <c:val>
            <c:numRef>
              <c:f>'HISTÓRICO_ECV_CASTILLA Y LEÓN'!$B$9:$B$21</c:f>
              <c:numCache>
                <c:formatCode>0.00%</c:formatCode>
                <c:ptCount val="13"/>
                <c:pt idx="0">
                  <c:v>0.330828494440017</c:v>
                </c:pt>
                <c:pt idx="1">
                  <c:v>0.326396089468227</c:v>
                </c:pt>
                <c:pt idx="2">
                  <c:v>0.324057552864356</c:v>
                </c:pt>
                <c:pt idx="3">
                  <c:v>0.31622251347022</c:v>
                </c:pt>
                <c:pt idx="4">
                  <c:v>0.320458891013384</c:v>
                </c:pt>
                <c:pt idx="5">
                  <c:v>0.317259532775198</c:v>
                </c:pt>
                <c:pt idx="6">
                  <c:v>0.312536507009346</c:v>
                </c:pt>
                <c:pt idx="7">
                  <c:v>0.313540592308826</c:v>
                </c:pt>
                <c:pt idx="8">
                  <c:v>0.3114735948629</c:v>
                </c:pt>
                <c:pt idx="9">
                  <c:v>0.306112650046168</c:v>
                </c:pt>
                <c:pt idx="10">
                  <c:v>0.301921511730776</c:v>
                </c:pt>
                <c:pt idx="11">
                  <c:v>0.301377831097539</c:v>
                </c:pt>
                <c:pt idx="12">
                  <c:v>0.297549213661064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1830520"/>
        <c:axId val="2091833640"/>
      </c:lineChart>
      <c:catAx>
        <c:axId val="20918305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91833640"/>
        <c:crosses val="autoZero"/>
        <c:auto val="1"/>
        <c:lblAlgn val="ctr"/>
        <c:lblOffset val="100"/>
        <c:noMultiLvlLbl val="0"/>
      </c:catAx>
      <c:valAx>
        <c:axId val="2091833640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2091830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2" r="0.700000000000002" t="0.750000000000002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Muertes por ECV </a:t>
            </a:r>
            <a:r>
              <a:rPr lang="es-ES" sz="1800" b="1" i="0" u="none" strike="noStrike" baseline="0"/>
              <a:t>Castilla y León</a:t>
            </a:r>
            <a:endParaRPr lang="es-E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'HISTÓRICO_ECV_CASTILLA Y LEÓN'!$A$24:$A$36</c:f>
              <c:strCache>
                <c:ptCount val="13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</c:strCache>
            </c:strRef>
          </c:cat>
          <c:val>
            <c:numRef>
              <c:f>'HISTÓRICO_ECV_CASTILLA Y LEÓN'!$B$24:$B$36</c:f>
              <c:numCache>
                <c:formatCode>#,##0</c:formatCode>
                <c:ptCount val="13"/>
                <c:pt idx="0">
                  <c:v>8717.0</c:v>
                </c:pt>
                <c:pt idx="1">
                  <c:v>8814.0</c:v>
                </c:pt>
                <c:pt idx="2">
                  <c:v>8536.0</c:v>
                </c:pt>
                <c:pt idx="3">
                  <c:v>8686.0</c:v>
                </c:pt>
                <c:pt idx="4">
                  <c:v>8380.0</c:v>
                </c:pt>
                <c:pt idx="5">
                  <c:v>8678.0</c:v>
                </c:pt>
                <c:pt idx="6">
                  <c:v>8561.0</c:v>
                </c:pt>
                <c:pt idx="7">
                  <c:v>8512.0</c:v>
                </c:pt>
                <c:pt idx="8">
                  <c:v>8440.0</c:v>
                </c:pt>
                <c:pt idx="9">
                  <c:v>8288.0</c:v>
                </c:pt>
                <c:pt idx="10">
                  <c:v>8532.0</c:v>
                </c:pt>
                <c:pt idx="11">
                  <c:v>8290.0</c:v>
                </c:pt>
                <c:pt idx="12">
                  <c:v>8268.0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564904"/>
        <c:axId val="2065568024"/>
      </c:lineChart>
      <c:catAx>
        <c:axId val="2065564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65568024"/>
        <c:crosses val="autoZero"/>
        <c:auto val="1"/>
        <c:lblAlgn val="ctr"/>
        <c:lblOffset val="100"/>
        <c:noMultiLvlLbl val="0"/>
      </c:catAx>
      <c:valAx>
        <c:axId val="206556802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2065564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2" r="0.700000000000002" t="0.750000000000002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% muertes por ECV Cataluña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HISTÓRICO_ECV_CATALUÑA!$A$9:$A$21</c:f>
              <c:strCache>
                <c:ptCount val="13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</c:strCache>
            </c:strRef>
          </c:cat>
          <c:val>
            <c:numRef>
              <c:f>HISTÓRICO_ECV_CATALUÑA!$B$9:$B$21</c:f>
              <c:numCache>
                <c:formatCode>0.00%</c:formatCode>
                <c:ptCount val="13"/>
                <c:pt idx="0">
                  <c:v>0.320400262693996</c:v>
                </c:pt>
                <c:pt idx="1">
                  <c:v>0.31098997019055</c:v>
                </c:pt>
                <c:pt idx="2">
                  <c:v>0.307817589576547</c:v>
                </c:pt>
                <c:pt idx="3">
                  <c:v>0.308966120077051</c:v>
                </c:pt>
                <c:pt idx="4">
                  <c:v>0.304149456474777</c:v>
                </c:pt>
                <c:pt idx="5">
                  <c:v>0.30002499791684</c:v>
                </c:pt>
                <c:pt idx="6">
                  <c:v>0.296023956080519</c:v>
                </c:pt>
                <c:pt idx="7">
                  <c:v>0.290386817344551</c:v>
                </c:pt>
                <c:pt idx="8">
                  <c:v>0.286214405360134</c:v>
                </c:pt>
                <c:pt idx="9">
                  <c:v>0.279241709310826</c:v>
                </c:pt>
                <c:pt idx="10">
                  <c:v>0.286358511837655</c:v>
                </c:pt>
                <c:pt idx="11">
                  <c:v>0.280000657819001</c:v>
                </c:pt>
                <c:pt idx="12">
                  <c:v>0.276080823235865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855272"/>
        <c:axId val="2092858392"/>
      </c:lineChart>
      <c:catAx>
        <c:axId val="20928552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92858392"/>
        <c:crosses val="autoZero"/>
        <c:auto val="1"/>
        <c:lblAlgn val="ctr"/>
        <c:lblOffset val="100"/>
        <c:noMultiLvlLbl val="0"/>
      </c:catAx>
      <c:valAx>
        <c:axId val="2092858392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2092855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1" r="0.700000000000001" t="0.750000000000002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Muertes por ECV Cataluña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HISTÓRICO_ECV_CATALUÑA!$A$24:$A$36</c:f>
              <c:strCache>
                <c:ptCount val="13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</c:strCache>
            </c:strRef>
          </c:cat>
          <c:val>
            <c:numRef>
              <c:f>HISTÓRICO_ECV_CATALUÑA!$B$24:$B$36</c:f>
              <c:numCache>
                <c:formatCode>#,##0</c:formatCode>
                <c:ptCount val="13"/>
                <c:pt idx="0">
                  <c:v>18539.0</c:v>
                </c:pt>
                <c:pt idx="1">
                  <c:v>18883.0</c:v>
                </c:pt>
                <c:pt idx="2">
                  <c:v>17766.0</c:v>
                </c:pt>
                <c:pt idx="3">
                  <c:v>19087.0</c:v>
                </c:pt>
                <c:pt idx="4">
                  <c:v>17599.0</c:v>
                </c:pt>
                <c:pt idx="5">
                  <c:v>18003.0</c:v>
                </c:pt>
                <c:pt idx="6">
                  <c:v>17794.0</c:v>
                </c:pt>
                <c:pt idx="7">
                  <c:v>17499.0</c:v>
                </c:pt>
                <c:pt idx="8">
                  <c:v>17087.0</c:v>
                </c:pt>
                <c:pt idx="9">
                  <c:v>16807.0</c:v>
                </c:pt>
                <c:pt idx="10">
                  <c:v>18034.0</c:v>
                </c:pt>
                <c:pt idx="11">
                  <c:v>17026.0</c:v>
                </c:pt>
                <c:pt idx="12">
                  <c:v>16929.0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588408"/>
        <c:axId val="2065591528"/>
      </c:lineChart>
      <c:catAx>
        <c:axId val="2065588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65591528"/>
        <c:crosses val="autoZero"/>
        <c:auto val="1"/>
        <c:lblAlgn val="ctr"/>
        <c:lblOffset val="100"/>
        <c:noMultiLvlLbl val="0"/>
      </c:catAx>
      <c:valAx>
        <c:axId val="206559152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2065588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1" r="0.700000000000001" t="0.750000000000002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% muertes por ECV Extremadura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HISTÓRICO_ECV_EXTREMADURA!$A$9:$A$21</c:f>
              <c:strCache>
                <c:ptCount val="13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</c:strCache>
            </c:strRef>
          </c:cat>
          <c:val>
            <c:numRef>
              <c:f>HISTÓRICO_ECV_EXTREMADURA!$B$9:$B$21</c:f>
              <c:numCache>
                <c:formatCode>0.00%</c:formatCode>
                <c:ptCount val="13"/>
                <c:pt idx="0">
                  <c:v>0.35320883496066</c:v>
                </c:pt>
                <c:pt idx="1">
                  <c:v>0.348089427273537</c:v>
                </c:pt>
                <c:pt idx="2">
                  <c:v>0.342769407926303</c:v>
                </c:pt>
                <c:pt idx="3">
                  <c:v>0.337839047533793</c:v>
                </c:pt>
                <c:pt idx="4">
                  <c:v>0.330630369726808</c:v>
                </c:pt>
                <c:pt idx="5">
                  <c:v>0.327167952411934</c:v>
                </c:pt>
                <c:pt idx="6">
                  <c:v>0.330236567378604</c:v>
                </c:pt>
                <c:pt idx="7">
                  <c:v>0.3175474506885</c:v>
                </c:pt>
                <c:pt idx="8">
                  <c:v>0.318139792899408</c:v>
                </c:pt>
                <c:pt idx="9">
                  <c:v>0.316515495086924</c:v>
                </c:pt>
                <c:pt idx="10">
                  <c:v>0.308451573103023</c:v>
                </c:pt>
                <c:pt idx="11">
                  <c:v>0.309789006610522</c:v>
                </c:pt>
                <c:pt idx="12">
                  <c:v>0.3174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885272"/>
        <c:axId val="2092888392"/>
      </c:lineChart>
      <c:catAx>
        <c:axId val="20928852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92888392"/>
        <c:crosses val="autoZero"/>
        <c:auto val="1"/>
        <c:lblAlgn val="ctr"/>
        <c:lblOffset val="100"/>
        <c:noMultiLvlLbl val="0"/>
      </c:catAx>
      <c:valAx>
        <c:axId val="2092888392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2092885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1" r="0.700000000000001" t="0.750000000000002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Muertes por ECV </a:t>
            </a:r>
            <a:r>
              <a:rPr lang="es-ES" sz="1800" b="1" i="0" baseline="0">
                <a:effectLst/>
              </a:rPr>
              <a:t>Extremadura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227355281585642"/>
          <c:y val="0.0585585585585585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HISTÓRICO_ECV_EXTREMADURA!$A$24:$A$36</c:f>
              <c:strCache>
                <c:ptCount val="13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</c:strCache>
            </c:strRef>
          </c:cat>
          <c:val>
            <c:numRef>
              <c:f>HISTÓRICO_ECV_EXTREMADURA!$B$24:$B$36</c:f>
              <c:numCache>
                <c:formatCode>#,##0</c:formatCode>
                <c:ptCount val="13"/>
                <c:pt idx="0">
                  <c:v>3726.0</c:v>
                </c:pt>
                <c:pt idx="1">
                  <c:v>3908.0</c:v>
                </c:pt>
                <c:pt idx="2">
                  <c:v>3572.0</c:v>
                </c:pt>
                <c:pt idx="3">
                  <c:v>3774.0</c:v>
                </c:pt>
                <c:pt idx="4">
                  <c:v>3425.0</c:v>
                </c:pt>
                <c:pt idx="5">
                  <c:v>3520.0</c:v>
                </c:pt>
                <c:pt idx="6">
                  <c:v>3448.0</c:v>
                </c:pt>
                <c:pt idx="7">
                  <c:v>3413.0</c:v>
                </c:pt>
                <c:pt idx="8">
                  <c:v>3441.0</c:v>
                </c:pt>
                <c:pt idx="9">
                  <c:v>3350.0</c:v>
                </c:pt>
                <c:pt idx="10">
                  <c:v>3500.0</c:v>
                </c:pt>
                <c:pt idx="11">
                  <c:v>3421.0</c:v>
                </c:pt>
                <c:pt idx="12">
                  <c:v>3428.0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6376856"/>
        <c:axId val="2046379976"/>
      </c:lineChart>
      <c:catAx>
        <c:axId val="2046376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46379976"/>
        <c:crosses val="autoZero"/>
        <c:auto val="1"/>
        <c:lblAlgn val="ctr"/>
        <c:lblOffset val="100"/>
        <c:noMultiLvlLbl val="0"/>
      </c:catAx>
      <c:valAx>
        <c:axId val="204637997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2046376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1" r="0.700000000000001" t="0.750000000000002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% muertes por ECV Galicia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HISTÓRICO_ECV_GALICIA!$A$9:$A$21</c:f>
              <c:strCache>
                <c:ptCount val="13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</c:strCache>
            </c:strRef>
          </c:cat>
          <c:val>
            <c:numRef>
              <c:f>HISTÓRICO_ECV_GALICIA!$B$9:$B$21</c:f>
              <c:numCache>
                <c:formatCode>0.00%</c:formatCode>
                <c:ptCount val="13"/>
                <c:pt idx="0">
                  <c:v>0.356082248792015</c:v>
                </c:pt>
                <c:pt idx="1">
                  <c:v>0.350075490689482</c:v>
                </c:pt>
                <c:pt idx="2">
                  <c:v>0.349754730203224</c:v>
                </c:pt>
                <c:pt idx="3">
                  <c:v>0.3392778137018</c:v>
                </c:pt>
                <c:pt idx="4">
                  <c:v>0.342883391745211</c:v>
                </c:pt>
                <c:pt idx="5">
                  <c:v>0.339600119367353</c:v>
                </c:pt>
                <c:pt idx="6">
                  <c:v>0.340713490161666</c:v>
                </c:pt>
                <c:pt idx="7">
                  <c:v>0.324685222001325</c:v>
                </c:pt>
                <c:pt idx="8">
                  <c:v>0.330666577027799</c:v>
                </c:pt>
                <c:pt idx="9">
                  <c:v>0.324174169148901</c:v>
                </c:pt>
                <c:pt idx="10">
                  <c:v>0.333225357131288</c:v>
                </c:pt>
                <c:pt idx="11">
                  <c:v>0.337265468406007</c:v>
                </c:pt>
                <c:pt idx="12">
                  <c:v>0.320291356209696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642392"/>
        <c:axId val="2065645480"/>
      </c:lineChart>
      <c:catAx>
        <c:axId val="2065642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65645480"/>
        <c:crosses val="autoZero"/>
        <c:auto val="1"/>
        <c:lblAlgn val="ctr"/>
        <c:lblOffset val="100"/>
        <c:noMultiLvlLbl val="0"/>
      </c:catAx>
      <c:valAx>
        <c:axId val="2065645480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2065642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1" r="0.700000000000001" t="0.750000000000002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Muertes por ECV Galicia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HISTÓRICO_ECV_GALICIA!$A$24:$A$36</c:f>
              <c:strCache>
                <c:ptCount val="13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</c:strCache>
            </c:strRef>
          </c:cat>
          <c:val>
            <c:numRef>
              <c:f>HISTÓRICO_ECV_GALICIA!$B$24:$B$36</c:f>
              <c:numCache>
                <c:formatCode>#,##0</c:formatCode>
                <c:ptCount val="13"/>
                <c:pt idx="0">
                  <c:v>10096.0</c:v>
                </c:pt>
                <c:pt idx="1">
                  <c:v>10434.0</c:v>
                </c:pt>
                <c:pt idx="2">
                  <c:v>9982.0</c:v>
                </c:pt>
                <c:pt idx="3">
                  <c:v>9969.0</c:v>
                </c:pt>
                <c:pt idx="4">
                  <c:v>10077.0</c:v>
                </c:pt>
                <c:pt idx="5">
                  <c:v>10242.0</c:v>
                </c:pt>
                <c:pt idx="6">
                  <c:v>10095.0</c:v>
                </c:pt>
                <c:pt idx="7">
                  <c:v>9799.0</c:v>
                </c:pt>
                <c:pt idx="8">
                  <c:v>9837.0</c:v>
                </c:pt>
                <c:pt idx="9">
                  <c:v>9686.0</c:v>
                </c:pt>
                <c:pt idx="10">
                  <c:v>10287.0</c:v>
                </c:pt>
                <c:pt idx="11">
                  <c:v>10264.0</c:v>
                </c:pt>
                <c:pt idx="12">
                  <c:v>9586.0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915944"/>
        <c:axId val="2092919080"/>
      </c:lineChart>
      <c:catAx>
        <c:axId val="2092915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92919080"/>
        <c:crosses val="autoZero"/>
        <c:auto val="1"/>
        <c:lblAlgn val="ctr"/>
        <c:lblOffset val="100"/>
        <c:noMultiLvlLbl val="0"/>
      </c:catAx>
      <c:valAx>
        <c:axId val="209291908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2092915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1" r="0.700000000000001" t="0.750000000000002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% muertes por ECV La Rioja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'HISTÓRICO_ECV_LA RIOJA'!$A$9:$A$21</c:f>
              <c:strCache>
                <c:ptCount val="13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</c:strCache>
            </c:strRef>
          </c:cat>
          <c:val>
            <c:numRef>
              <c:f>'HISTÓRICO_ECV_LA RIOJA'!$B$9:$B$21</c:f>
              <c:numCache>
                <c:formatCode>0.00%</c:formatCode>
                <c:ptCount val="13"/>
                <c:pt idx="0">
                  <c:v>0.350797266514806</c:v>
                </c:pt>
                <c:pt idx="1">
                  <c:v>0.329178885630498</c:v>
                </c:pt>
                <c:pt idx="2">
                  <c:v>0.336834208552138</c:v>
                </c:pt>
                <c:pt idx="3">
                  <c:v>0.321453529000699</c:v>
                </c:pt>
                <c:pt idx="4">
                  <c:v>0.323407463249152</c:v>
                </c:pt>
                <c:pt idx="5">
                  <c:v>0.331693605059733</c:v>
                </c:pt>
                <c:pt idx="6">
                  <c:v>0.328321678321678</c:v>
                </c:pt>
                <c:pt idx="7">
                  <c:v>0.320218579234973</c:v>
                </c:pt>
                <c:pt idx="8">
                  <c:v>0.338704028021016</c:v>
                </c:pt>
                <c:pt idx="9">
                  <c:v>0.314384748700173</c:v>
                </c:pt>
                <c:pt idx="10">
                  <c:v>0.314918954680781</c:v>
                </c:pt>
                <c:pt idx="11">
                  <c:v>0.319400905607802</c:v>
                </c:pt>
                <c:pt idx="12">
                  <c:v>0.308038808038808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0981448"/>
        <c:axId val="2090977384"/>
      </c:lineChart>
      <c:catAx>
        <c:axId val="2090981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90977384"/>
        <c:crosses val="autoZero"/>
        <c:auto val="1"/>
        <c:lblAlgn val="ctr"/>
        <c:lblOffset val="100"/>
        <c:noMultiLvlLbl val="0"/>
      </c:catAx>
      <c:valAx>
        <c:axId val="2090977384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2090981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1" r="0.700000000000001" t="0.750000000000002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Muertes por ECV </a:t>
            </a:r>
            <a:r>
              <a:rPr lang="es-ES" sz="1800" b="1" i="0" baseline="0">
                <a:effectLst/>
              </a:rPr>
              <a:t>La Rioja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227355281585642"/>
          <c:y val="0.0585585585585585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'HISTÓRICO_ECV_LA RIOJA'!$A$24:$A$36</c:f>
              <c:strCache>
                <c:ptCount val="13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</c:strCache>
            </c:strRef>
          </c:cat>
          <c:val>
            <c:numRef>
              <c:f>'HISTÓRICO_ECV_LA RIOJA'!$B$24:$B$36</c:f>
              <c:numCache>
                <c:formatCode>#,##0</c:formatCode>
                <c:ptCount val="13"/>
                <c:pt idx="0">
                  <c:v>924.0</c:v>
                </c:pt>
                <c:pt idx="1">
                  <c:v>898.0</c:v>
                </c:pt>
                <c:pt idx="2">
                  <c:v>898.0</c:v>
                </c:pt>
                <c:pt idx="3">
                  <c:v>920.0</c:v>
                </c:pt>
                <c:pt idx="4">
                  <c:v>858.0</c:v>
                </c:pt>
                <c:pt idx="5">
                  <c:v>944.0</c:v>
                </c:pt>
                <c:pt idx="6">
                  <c:v>939.0</c:v>
                </c:pt>
                <c:pt idx="7">
                  <c:v>879.0</c:v>
                </c:pt>
                <c:pt idx="8">
                  <c:v>967.0</c:v>
                </c:pt>
                <c:pt idx="9">
                  <c:v>907.0</c:v>
                </c:pt>
                <c:pt idx="10">
                  <c:v>952.0</c:v>
                </c:pt>
                <c:pt idx="11">
                  <c:v>917.0</c:v>
                </c:pt>
                <c:pt idx="12">
                  <c:v>889.0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031064"/>
        <c:axId val="2092026952"/>
      </c:lineChart>
      <c:catAx>
        <c:axId val="20920310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92026952"/>
        <c:crosses val="autoZero"/>
        <c:auto val="1"/>
        <c:lblAlgn val="ctr"/>
        <c:lblOffset val="100"/>
        <c:noMultiLvlLbl val="0"/>
      </c:catAx>
      <c:valAx>
        <c:axId val="209202695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2092031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1" r="0.700000000000001" t="0.750000000000002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'TIPOS DE ECV_POR %_ESPAÑA'!$A$8</c:f>
              <c:strCache>
                <c:ptCount val="1"/>
                <c:pt idx="0">
                  <c:v>Enfermedades cerebrovasculares</c:v>
                </c:pt>
              </c:strCache>
            </c:strRef>
          </c:tx>
          <c:cat>
            <c:strRef>
              <c:f>'TIPOS DE ECV_POR %_ESPAÑA'!$B$7:$M$7</c:f>
              <c:strCache>
                <c:ptCount val="12"/>
                <c:pt idx="0">
                  <c:v> Año 2003</c:v>
                </c:pt>
                <c:pt idx="1">
                  <c:v>Año 2004</c:v>
                </c:pt>
                <c:pt idx="2">
                  <c:v>Año 2005</c:v>
                </c:pt>
                <c:pt idx="3">
                  <c:v>Año 2006</c:v>
                </c:pt>
                <c:pt idx="4">
                  <c:v>Año 2007</c:v>
                </c:pt>
                <c:pt idx="5">
                  <c:v>Año 2008</c:v>
                </c:pt>
                <c:pt idx="6">
                  <c:v>Año 2009</c:v>
                </c:pt>
                <c:pt idx="7">
                  <c:v>Año 2010</c:v>
                </c:pt>
                <c:pt idx="8">
                  <c:v>Año 2011</c:v>
                </c:pt>
                <c:pt idx="9">
                  <c:v>Año 2012</c:v>
                </c:pt>
                <c:pt idx="10">
                  <c:v>Año 2013</c:v>
                </c:pt>
                <c:pt idx="11">
                  <c:v>Año 2014</c:v>
                </c:pt>
              </c:strCache>
            </c:strRef>
          </c:cat>
          <c:val>
            <c:numRef>
              <c:f>'TIPOS DE ECV_POR %_ESPAÑA'!$B$8:$M$8</c:f>
              <c:numCache>
                <c:formatCode>0%</c:formatCode>
                <c:ptCount val="12"/>
                <c:pt idx="0">
                  <c:v>0.286824930846105</c:v>
                </c:pt>
                <c:pt idx="1">
                  <c:v>0.276506252674239</c:v>
                </c:pt>
                <c:pt idx="2">
                  <c:v>0.273822562979189</c:v>
                </c:pt>
                <c:pt idx="3">
                  <c:v>0.272441205697251</c:v>
                </c:pt>
                <c:pt idx="4">
                  <c:v>0.266132800541385</c:v>
                </c:pt>
                <c:pt idx="5">
                  <c:v>0.259241161955486</c:v>
                </c:pt>
                <c:pt idx="6">
                  <c:v>0.259518395428838</c:v>
                </c:pt>
                <c:pt idx="7">
                  <c:v>0.253181451883688</c:v>
                </c:pt>
                <c:pt idx="8">
                  <c:v>0.243858121983993</c:v>
                </c:pt>
                <c:pt idx="9">
                  <c:v>0.241774982186294</c:v>
                </c:pt>
                <c:pt idx="10">
                  <c:v>0.237053556228933</c:v>
                </c:pt>
                <c:pt idx="11">
                  <c:v>0.234928828805806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'TIPOS DE ECV_POR %_ESPAÑA'!$A$9</c:f>
              <c:strCache>
                <c:ptCount val="1"/>
                <c:pt idx="0">
                  <c:v>Otras enfermedades del corazón</c:v>
                </c:pt>
              </c:strCache>
            </c:strRef>
          </c:tx>
          <c:cat>
            <c:strRef>
              <c:f>'TIPOS DE ECV_POR %_ESPAÑA'!$B$7:$M$7</c:f>
              <c:strCache>
                <c:ptCount val="12"/>
                <c:pt idx="0">
                  <c:v> Año 2003</c:v>
                </c:pt>
                <c:pt idx="1">
                  <c:v>Año 2004</c:v>
                </c:pt>
                <c:pt idx="2">
                  <c:v>Año 2005</c:v>
                </c:pt>
                <c:pt idx="3">
                  <c:v>Año 2006</c:v>
                </c:pt>
                <c:pt idx="4">
                  <c:v>Año 2007</c:v>
                </c:pt>
                <c:pt idx="5">
                  <c:v>Año 2008</c:v>
                </c:pt>
                <c:pt idx="6">
                  <c:v>Año 2009</c:v>
                </c:pt>
                <c:pt idx="7">
                  <c:v>Año 2010</c:v>
                </c:pt>
                <c:pt idx="8">
                  <c:v>Año 2011</c:v>
                </c:pt>
                <c:pt idx="9">
                  <c:v>Año 2012</c:v>
                </c:pt>
                <c:pt idx="10">
                  <c:v>Año 2013</c:v>
                </c:pt>
                <c:pt idx="11">
                  <c:v>Año 2014</c:v>
                </c:pt>
              </c:strCache>
            </c:strRef>
          </c:cat>
          <c:val>
            <c:numRef>
              <c:f>'TIPOS DE ECV_POR %_ESPAÑA'!$B$9:$M$9</c:f>
              <c:numCache>
                <c:formatCode>0%</c:formatCode>
                <c:ptCount val="12"/>
                <c:pt idx="0">
                  <c:v>0.128999946063814</c:v>
                </c:pt>
                <c:pt idx="1">
                  <c:v>0.135048075758677</c:v>
                </c:pt>
                <c:pt idx="2">
                  <c:v>0.138684233336223</c:v>
                </c:pt>
                <c:pt idx="3">
                  <c:v>0.14195097714475</c:v>
                </c:pt>
                <c:pt idx="4">
                  <c:v>0.147471118057458</c:v>
                </c:pt>
                <c:pt idx="5">
                  <c:v>0.155896508758643</c:v>
                </c:pt>
                <c:pt idx="6">
                  <c:v>0.162281249739707</c:v>
                </c:pt>
                <c:pt idx="7">
                  <c:v>0.17234403330871</c:v>
                </c:pt>
                <c:pt idx="8">
                  <c:v>0.172961369763452</c:v>
                </c:pt>
                <c:pt idx="9">
                  <c:v>0.176638246639967</c:v>
                </c:pt>
                <c:pt idx="10">
                  <c:v>0.178015729801505</c:v>
                </c:pt>
                <c:pt idx="11">
                  <c:v>0.18182515141448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'TIPOS DE ECV_POR %_ESPAÑA'!$A$10</c:f>
              <c:strCache>
                <c:ptCount val="1"/>
                <c:pt idx="0">
                  <c:v>Insuficiencia cardíaca</c:v>
                </c:pt>
              </c:strCache>
            </c:strRef>
          </c:tx>
          <c:cat>
            <c:strRef>
              <c:f>'TIPOS DE ECV_POR %_ESPAÑA'!$B$7:$M$7</c:f>
              <c:strCache>
                <c:ptCount val="12"/>
                <c:pt idx="0">
                  <c:v> Año 2003</c:v>
                </c:pt>
                <c:pt idx="1">
                  <c:v>Año 2004</c:v>
                </c:pt>
                <c:pt idx="2">
                  <c:v>Año 2005</c:v>
                </c:pt>
                <c:pt idx="3">
                  <c:v>Año 2006</c:v>
                </c:pt>
                <c:pt idx="4">
                  <c:v>Año 2007</c:v>
                </c:pt>
                <c:pt idx="5">
                  <c:v>Año 2008</c:v>
                </c:pt>
                <c:pt idx="6">
                  <c:v>Año 2009</c:v>
                </c:pt>
                <c:pt idx="7">
                  <c:v>Año 2010</c:v>
                </c:pt>
                <c:pt idx="8">
                  <c:v>Año 2011</c:v>
                </c:pt>
                <c:pt idx="9">
                  <c:v>Año 2012</c:v>
                </c:pt>
                <c:pt idx="10">
                  <c:v>Año 2013</c:v>
                </c:pt>
                <c:pt idx="11">
                  <c:v>Año 2014</c:v>
                </c:pt>
              </c:strCache>
            </c:strRef>
          </c:cat>
          <c:val>
            <c:numRef>
              <c:f>'TIPOS DE ECV_POR %_ESPAÑA'!$B$10:$M$10</c:f>
              <c:numCache>
                <c:formatCode>0%</c:formatCode>
                <c:ptCount val="12"/>
                <c:pt idx="0">
                  <c:v>0.153047779755438</c:v>
                </c:pt>
                <c:pt idx="1">
                  <c:v>0.154383330507722</c:v>
                </c:pt>
                <c:pt idx="2">
                  <c:v>0.156382232658561</c:v>
                </c:pt>
                <c:pt idx="3">
                  <c:v>0.156467373302418</c:v>
                </c:pt>
                <c:pt idx="4">
                  <c:v>0.161867779514364</c:v>
                </c:pt>
                <c:pt idx="5">
                  <c:v>0.164838386552979</c:v>
                </c:pt>
                <c:pt idx="6">
                  <c:v>0.146530398060921</c:v>
                </c:pt>
                <c:pt idx="7">
                  <c:v>0.134628298972534</c:v>
                </c:pt>
                <c:pt idx="8">
                  <c:v>0.144421814125263</c:v>
                </c:pt>
                <c:pt idx="9">
                  <c:v>0.151133934494705</c:v>
                </c:pt>
                <c:pt idx="10">
                  <c:v>0.143747233665861</c:v>
                </c:pt>
                <c:pt idx="11">
                  <c:v>0.145621970645609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'TIPOS DE ECV_POR %_ESPAÑA'!$A$11</c:f>
              <c:strCache>
                <c:ptCount val="1"/>
                <c:pt idx="0">
                  <c:v>Otras enfermedades isquémicas del corazón</c:v>
                </c:pt>
              </c:strCache>
            </c:strRef>
          </c:tx>
          <c:cat>
            <c:strRef>
              <c:f>'TIPOS DE ECV_POR %_ESPAÑA'!$B$7:$M$7</c:f>
              <c:strCache>
                <c:ptCount val="12"/>
                <c:pt idx="0">
                  <c:v> Año 2003</c:v>
                </c:pt>
                <c:pt idx="1">
                  <c:v>Año 2004</c:v>
                </c:pt>
                <c:pt idx="2">
                  <c:v>Año 2005</c:v>
                </c:pt>
                <c:pt idx="3">
                  <c:v>Año 2006</c:v>
                </c:pt>
                <c:pt idx="4">
                  <c:v>Año 2007</c:v>
                </c:pt>
                <c:pt idx="5">
                  <c:v>Año 2008</c:v>
                </c:pt>
                <c:pt idx="6">
                  <c:v>Año 2009</c:v>
                </c:pt>
                <c:pt idx="7">
                  <c:v>Año 2010</c:v>
                </c:pt>
                <c:pt idx="8">
                  <c:v>Año 2011</c:v>
                </c:pt>
                <c:pt idx="9">
                  <c:v>Año 2012</c:v>
                </c:pt>
                <c:pt idx="10">
                  <c:v>Año 2013</c:v>
                </c:pt>
                <c:pt idx="11">
                  <c:v>Año 2014</c:v>
                </c:pt>
              </c:strCache>
            </c:strRef>
          </c:cat>
          <c:val>
            <c:numRef>
              <c:f>'TIPOS DE ECV_POR %_ESPAÑA'!$B$11:$M$11</c:f>
              <c:numCache>
                <c:formatCode>0%</c:formatCode>
                <c:ptCount val="12"/>
                <c:pt idx="0">
                  <c:v>0.117681052217933</c:v>
                </c:pt>
                <c:pt idx="1">
                  <c:v>0.123874801198059</c:v>
                </c:pt>
                <c:pt idx="2">
                  <c:v>0.124059350548039</c:v>
                </c:pt>
                <c:pt idx="3">
                  <c:v>0.124743292480954</c:v>
                </c:pt>
                <c:pt idx="4">
                  <c:v>0.125904323026602</c:v>
                </c:pt>
                <c:pt idx="5">
                  <c:v>0.126187974884562</c:v>
                </c:pt>
                <c:pt idx="6">
                  <c:v>0.134744329776689</c:v>
                </c:pt>
                <c:pt idx="7">
                  <c:v>0.13921160432476</c:v>
                </c:pt>
                <c:pt idx="8">
                  <c:v>0.14143855586637</c:v>
                </c:pt>
                <c:pt idx="9">
                  <c:v>0.140109912610465</c:v>
                </c:pt>
                <c:pt idx="10">
                  <c:v>0.143653603894998</c:v>
                </c:pt>
                <c:pt idx="11">
                  <c:v>0.142010170964197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'TIPOS DE ECV_POR %_ESPAÑA'!$A$12</c:f>
              <c:strCache>
                <c:ptCount val="1"/>
                <c:pt idx="0">
                  <c:v>Infarto agudo de miocardio</c:v>
                </c:pt>
              </c:strCache>
            </c:strRef>
          </c:tx>
          <c:cat>
            <c:strRef>
              <c:f>'TIPOS DE ECV_POR %_ESPAÑA'!$B$7:$M$7</c:f>
              <c:strCache>
                <c:ptCount val="12"/>
                <c:pt idx="0">
                  <c:v> Año 2003</c:v>
                </c:pt>
                <c:pt idx="1">
                  <c:v>Año 2004</c:v>
                </c:pt>
                <c:pt idx="2">
                  <c:v>Año 2005</c:v>
                </c:pt>
                <c:pt idx="3">
                  <c:v>Año 2006</c:v>
                </c:pt>
                <c:pt idx="4">
                  <c:v>Año 2007</c:v>
                </c:pt>
                <c:pt idx="5">
                  <c:v>Año 2008</c:v>
                </c:pt>
                <c:pt idx="6">
                  <c:v>Año 2009</c:v>
                </c:pt>
                <c:pt idx="7">
                  <c:v>Año 2010</c:v>
                </c:pt>
                <c:pt idx="8">
                  <c:v>Año 2011</c:v>
                </c:pt>
                <c:pt idx="9">
                  <c:v>Año 2012</c:v>
                </c:pt>
                <c:pt idx="10">
                  <c:v>Año 2013</c:v>
                </c:pt>
                <c:pt idx="11">
                  <c:v>Año 2014</c:v>
                </c:pt>
              </c:strCache>
            </c:strRef>
          </c:cat>
          <c:val>
            <c:numRef>
              <c:f>'TIPOS DE ECV_POR %_ESPAÑA'!$B$12:$M$12</c:f>
              <c:numCache>
                <c:formatCode>0%</c:formatCode>
                <c:ptCount val="12"/>
                <c:pt idx="0">
                  <c:v>0.193245648505582</c:v>
                </c:pt>
                <c:pt idx="1">
                  <c:v>0.189687325922158</c:v>
                </c:pt>
                <c:pt idx="2">
                  <c:v>0.185718675880763</c:v>
                </c:pt>
                <c:pt idx="3">
                  <c:v>0.182411394501491</c:v>
                </c:pt>
                <c:pt idx="4">
                  <c:v>0.173968386961636</c:v>
                </c:pt>
                <c:pt idx="5">
                  <c:v>0.166401993598984</c:v>
                </c:pt>
                <c:pt idx="6">
                  <c:v>0.161898098403258</c:v>
                </c:pt>
                <c:pt idx="7">
                  <c:v>0.156839701833322</c:v>
                </c:pt>
                <c:pt idx="8">
                  <c:v>0.152974384544525</c:v>
                </c:pt>
                <c:pt idx="9">
                  <c:v>0.144508055070968</c:v>
                </c:pt>
                <c:pt idx="10">
                  <c:v>0.140751080998264</c:v>
                </c:pt>
                <c:pt idx="11">
                  <c:v>0.135382859284625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'TIPOS DE ECV_POR %_ESPAÑA'!$A$13</c:f>
              <c:strCache>
                <c:ptCount val="1"/>
                <c:pt idx="0">
                  <c:v>Enfermedades hipertensivas</c:v>
                </c:pt>
              </c:strCache>
            </c:strRef>
          </c:tx>
          <c:cat>
            <c:strRef>
              <c:f>'TIPOS DE ECV_POR %_ESPAÑA'!$B$7:$M$7</c:f>
              <c:strCache>
                <c:ptCount val="12"/>
                <c:pt idx="0">
                  <c:v> Año 2003</c:v>
                </c:pt>
                <c:pt idx="1">
                  <c:v>Año 2004</c:v>
                </c:pt>
                <c:pt idx="2">
                  <c:v>Año 2005</c:v>
                </c:pt>
                <c:pt idx="3">
                  <c:v>Año 2006</c:v>
                </c:pt>
                <c:pt idx="4">
                  <c:v>Año 2007</c:v>
                </c:pt>
                <c:pt idx="5">
                  <c:v>Año 2008</c:v>
                </c:pt>
                <c:pt idx="6">
                  <c:v>Año 2009</c:v>
                </c:pt>
                <c:pt idx="7">
                  <c:v>Año 2010</c:v>
                </c:pt>
                <c:pt idx="8">
                  <c:v>Año 2011</c:v>
                </c:pt>
                <c:pt idx="9">
                  <c:v>Año 2012</c:v>
                </c:pt>
                <c:pt idx="10">
                  <c:v>Año 2013</c:v>
                </c:pt>
                <c:pt idx="11">
                  <c:v>Año 2014</c:v>
                </c:pt>
              </c:strCache>
            </c:strRef>
          </c:cat>
          <c:val>
            <c:numRef>
              <c:f>'TIPOS DE ECV_POR %_ESPAÑA'!$B$13:$M$13</c:f>
              <c:numCache>
                <c:formatCode>0%</c:formatCode>
                <c:ptCount val="12"/>
                <c:pt idx="0">
                  <c:v>0.0479877950116733</c:v>
                </c:pt>
                <c:pt idx="1">
                  <c:v>0.0501021256670461</c:v>
                </c:pt>
                <c:pt idx="2">
                  <c:v>0.0524872544461692</c:v>
                </c:pt>
                <c:pt idx="3">
                  <c:v>0.0552832063597217</c:v>
                </c:pt>
                <c:pt idx="4">
                  <c:v>0.0603096853197557</c:v>
                </c:pt>
                <c:pt idx="5">
                  <c:v>0.0623325433860236</c:v>
                </c:pt>
                <c:pt idx="6">
                  <c:v>0.0685757598474058</c:v>
                </c:pt>
                <c:pt idx="7">
                  <c:v>0.0795279027600564</c:v>
                </c:pt>
                <c:pt idx="8">
                  <c:v>0.0817142325927303</c:v>
                </c:pt>
                <c:pt idx="9">
                  <c:v>0.0841380214092074</c:v>
                </c:pt>
                <c:pt idx="10">
                  <c:v>0.0956981376187396</c:v>
                </c:pt>
                <c:pt idx="11">
                  <c:v>0.0985833908325028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'TIPOS DE ECV_POR %_ESPAÑA'!$A$14</c:f>
              <c:strCache>
                <c:ptCount val="1"/>
                <c:pt idx="0">
                  <c:v>Otras enfermedades de los vasos sanguíneos</c:v>
                </c:pt>
              </c:strCache>
            </c:strRef>
          </c:tx>
          <c:cat>
            <c:strRef>
              <c:f>'TIPOS DE ECV_POR %_ESPAÑA'!$B$7:$M$7</c:f>
              <c:strCache>
                <c:ptCount val="12"/>
                <c:pt idx="0">
                  <c:v> Año 2003</c:v>
                </c:pt>
                <c:pt idx="1">
                  <c:v>Año 2004</c:v>
                </c:pt>
                <c:pt idx="2">
                  <c:v>Año 2005</c:v>
                </c:pt>
                <c:pt idx="3">
                  <c:v>Año 2006</c:v>
                </c:pt>
                <c:pt idx="4">
                  <c:v>Año 2007</c:v>
                </c:pt>
                <c:pt idx="5">
                  <c:v>Año 2008</c:v>
                </c:pt>
                <c:pt idx="6">
                  <c:v>Año 2009</c:v>
                </c:pt>
                <c:pt idx="7">
                  <c:v>Año 2010</c:v>
                </c:pt>
                <c:pt idx="8">
                  <c:v>Año 2011</c:v>
                </c:pt>
                <c:pt idx="9">
                  <c:v>Año 2012</c:v>
                </c:pt>
                <c:pt idx="10">
                  <c:v>Año 2013</c:v>
                </c:pt>
                <c:pt idx="11">
                  <c:v>Año 2014</c:v>
                </c:pt>
              </c:strCache>
            </c:strRef>
          </c:cat>
          <c:val>
            <c:numRef>
              <c:f>'TIPOS DE ECV_POR %_ESPAÑA'!$B$14:$M$14</c:f>
              <c:numCache>
                <c:formatCode>0%</c:formatCode>
                <c:ptCount val="12"/>
                <c:pt idx="0">
                  <c:v>0.0316682462263933</c:v>
                </c:pt>
                <c:pt idx="1">
                  <c:v>0.0324864572485004</c:v>
                </c:pt>
                <c:pt idx="2">
                  <c:v>0.032401679970372</c:v>
                </c:pt>
                <c:pt idx="3">
                  <c:v>0.0323451473998013</c:v>
                </c:pt>
                <c:pt idx="4">
                  <c:v>0.0314680244267921</c:v>
                </c:pt>
                <c:pt idx="5">
                  <c:v>0.0327868852459016</c:v>
                </c:pt>
                <c:pt idx="6">
                  <c:v>0.034092139567039</c:v>
                </c:pt>
                <c:pt idx="7">
                  <c:v>0.033140823316097</c:v>
                </c:pt>
                <c:pt idx="8">
                  <c:v>0.0337201145976827</c:v>
                </c:pt>
                <c:pt idx="9">
                  <c:v>0.0341204124589466</c:v>
                </c:pt>
                <c:pt idx="10">
                  <c:v>0.0354941949542065</c:v>
                </c:pt>
                <c:pt idx="11">
                  <c:v>0.0352406020801922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'TIPOS DE ECV_POR %_ESPAÑA'!$A$15</c:f>
              <c:strCache>
                <c:ptCount val="1"/>
                <c:pt idx="0">
                  <c:v>Aterosclerosis</c:v>
                </c:pt>
              </c:strCache>
            </c:strRef>
          </c:tx>
          <c:cat>
            <c:strRef>
              <c:f>'TIPOS DE ECV_POR %_ESPAÑA'!$B$7:$M$7</c:f>
              <c:strCache>
                <c:ptCount val="12"/>
                <c:pt idx="0">
                  <c:v> Año 2003</c:v>
                </c:pt>
                <c:pt idx="1">
                  <c:v>Año 2004</c:v>
                </c:pt>
                <c:pt idx="2">
                  <c:v>Año 2005</c:v>
                </c:pt>
                <c:pt idx="3">
                  <c:v>Año 2006</c:v>
                </c:pt>
                <c:pt idx="4">
                  <c:v>Año 2007</c:v>
                </c:pt>
                <c:pt idx="5">
                  <c:v>Año 2008</c:v>
                </c:pt>
                <c:pt idx="6">
                  <c:v>Año 2009</c:v>
                </c:pt>
                <c:pt idx="7">
                  <c:v>Año 2010</c:v>
                </c:pt>
                <c:pt idx="8">
                  <c:v>Año 2011</c:v>
                </c:pt>
                <c:pt idx="9">
                  <c:v>Año 2012</c:v>
                </c:pt>
                <c:pt idx="10">
                  <c:v>Año 2013</c:v>
                </c:pt>
                <c:pt idx="11">
                  <c:v>Año 2014</c:v>
                </c:pt>
              </c:strCache>
            </c:strRef>
          </c:cat>
          <c:val>
            <c:numRef>
              <c:f>'TIPOS DE ECV_POR %_ESPAÑA'!$B$15:$M$15</c:f>
              <c:numCache>
                <c:formatCode>0%</c:formatCode>
                <c:ptCount val="12"/>
                <c:pt idx="0">
                  <c:v>0.0270682600956982</c:v>
                </c:pt>
                <c:pt idx="1">
                  <c:v>0.0252690385655582</c:v>
                </c:pt>
                <c:pt idx="2">
                  <c:v>0.0238678717486033</c:v>
                </c:pt>
                <c:pt idx="3">
                  <c:v>0.0231699238158331</c:v>
                </c:pt>
                <c:pt idx="4">
                  <c:v>0.0218729355654738</c:v>
                </c:pt>
                <c:pt idx="5">
                  <c:v>0.0212471394949223</c:v>
                </c:pt>
                <c:pt idx="6">
                  <c:v>0.0177082552454251</c:v>
                </c:pt>
                <c:pt idx="7">
                  <c:v>0.0159240480827345</c:v>
                </c:pt>
                <c:pt idx="8">
                  <c:v>0.0145106357805066</c:v>
                </c:pt>
                <c:pt idx="9">
                  <c:v>0.0146604748683424</c:v>
                </c:pt>
                <c:pt idx="10">
                  <c:v>0.0133039392598141</c:v>
                </c:pt>
                <c:pt idx="11">
                  <c:v>0.0122409342976157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'TIPOS DE ECV_POR %_ESPAÑA'!$A$16</c:f>
              <c:strCache>
                <c:ptCount val="1"/>
                <c:pt idx="0">
                  <c:v>Enfermedades cardíacas reumáticas crónicas</c:v>
                </c:pt>
              </c:strCache>
            </c:strRef>
          </c:tx>
          <c:cat>
            <c:strRef>
              <c:f>'TIPOS DE ECV_POR %_ESPAÑA'!$B$7:$M$7</c:f>
              <c:strCache>
                <c:ptCount val="12"/>
                <c:pt idx="0">
                  <c:v> Año 2003</c:v>
                </c:pt>
                <c:pt idx="1">
                  <c:v>Año 2004</c:v>
                </c:pt>
                <c:pt idx="2">
                  <c:v>Año 2005</c:v>
                </c:pt>
                <c:pt idx="3">
                  <c:v>Año 2006</c:v>
                </c:pt>
                <c:pt idx="4">
                  <c:v>Año 2007</c:v>
                </c:pt>
                <c:pt idx="5">
                  <c:v>Año 2008</c:v>
                </c:pt>
                <c:pt idx="6">
                  <c:v>Año 2009</c:v>
                </c:pt>
                <c:pt idx="7">
                  <c:v>Año 2010</c:v>
                </c:pt>
                <c:pt idx="8">
                  <c:v>Año 2011</c:v>
                </c:pt>
                <c:pt idx="9">
                  <c:v>Año 2012</c:v>
                </c:pt>
                <c:pt idx="10">
                  <c:v>Año 2013</c:v>
                </c:pt>
                <c:pt idx="11">
                  <c:v>Año 2014</c:v>
                </c:pt>
              </c:strCache>
            </c:strRef>
          </c:cat>
          <c:val>
            <c:numRef>
              <c:f>'TIPOS DE ECV_POR %_ESPAÑA'!$B$16:$M$16</c:f>
              <c:numCache>
                <c:formatCode>0%</c:formatCode>
                <c:ptCount val="12"/>
                <c:pt idx="0">
                  <c:v>0.013476341277363</c:v>
                </c:pt>
                <c:pt idx="1">
                  <c:v>0.0126425924580397</c:v>
                </c:pt>
                <c:pt idx="2">
                  <c:v>0.0125761384320802</c:v>
                </c:pt>
                <c:pt idx="3">
                  <c:v>0.0111874792977807</c:v>
                </c:pt>
                <c:pt idx="4">
                  <c:v>0.011004946586533</c:v>
                </c:pt>
                <c:pt idx="5">
                  <c:v>0.0110674061224988</c:v>
                </c:pt>
                <c:pt idx="6">
                  <c:v>0.0146513739307162</c:v>
                </c:pt>
                <c:pt idx="7">
                  <c:v>0.0152021355180982</c:v>
                </c:pt>
                <c:pt idx="8">
                  <c:v>0.0144007707454765</c:v>
                </c:pt>
                <c:pt idx="9">
                  <c:v>0.0129159602611039</c:v>
                </c:pt>
                <c:pt idx="10">
                  <c:v>0.0122825235776787</c:v>
                </c:pt>
                <c:pt idx="11">
                  <c:v>0.0141660916749721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344632"/>
        <c:axId val="2092347608"/>
      </c:lineChart>
      <c:catAx>
        <c:axId val="2092344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92347608"/>
        <c:crosses val="autoZero"/>
        <c:auto val="1"/>
        <c:lblAlgn val="ctr"/>
        <c:lblOffset val="100"/>
        <c:noMultiLvlLbl val="0"/>
      </c:catAx>
      <c:valAx>
        <c:axId val="209234760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0923446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" l="0.700000000000001" r="0.700000000000001" t="0.750000000000001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% muertes por ECV Madrid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HISTÓRICO_ECV_MADRID!$A$9:$A$21</c:f>
              <c:strCache>
                <c:ptCount val="13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</c:strCache>
            </c:strRef>
          </c:cat>
          <c:val>
            <c:numRef>
              <c:f>HISTÓRICO_ECV_MADRID!$B$9:$B$21</c:f>
              <c:numCache>
                <c:formatCode>0.00%</c:formatCode>
                <c:ptCount val="13"/>
                <c:pt idx="0">
                  <c:v>0.308189710037932</c:v>
                </c:pt>
                <c:pt idx="1">
                  <c:v>0.296627965917594</c:v>
                </c:pt>
                <c:pt idx="2">
                  <c:v>0.30119375573921</c:v>
                </c:pt>
                <c:pt idx="3">
                  <c:v>0.288869301209539</c:v>
                </c:pt>
                <c:pt idx="4">
                  <c:v>0.287096935961085</c:v>
                </c:pt>
                <c:pt idx="5">
                  <c:v>0.283453724059624</c:v>
                </c:pt>
                <c:pt idx="6">
                  <c:v>0.284201599224618</c:v>
                </c:pt>
                <c:pt idx="7">
                  <c:v>0.277527381990889</c:v>
                </c:pt>
                <c:pt idx="8">
                  <c:v>0.268173802292544</c:v>
                </c:pt>
                <c:pt idx="9">
                  <c:v>0.266977459508819</c:v>
                </c:pt>
                <c:pt idx="10">
                  <c:v>0.255356433561532</c:v>
                </c:pt>
                <c:pt idx="11">
                  <c:v>0.262991531620786</c:v>
                </c:pt>
                <c:pt idx="12">
                  <c:v>0.265790451421141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0941528"/>
        <c:axId val="2090937480"/>
      </c:lineChart>
      <c:catAx>
        <c:axId val="20909415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90937480"/>
        <c:crosses val="autoZero"/>
        <c:auto val="1"/>
        <c:lblAlgn val="ctr"/>
        <c:lblOffset val="100"/>
        <c:noMultiLvlLbl val="0"/>
      </c:catAx>
      <c:valAx>
        <c:axId val="2090937480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2090941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1" r="0.700000000000001" t="0.750000000000002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Muertes por ECV Madrid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HISTÓRICO_ECV_MADRID!$A$24:$A$36</c:f>
              <c:strCache>
                <c:ptCount val="13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</c:strCache>
            </c:strRef>
          </c:cat>
          <c:val>
            <c:numRef>
              <c:f>HISTÓRICO_ECV_MADRID!$B$24:$B$36</c:f>
              <c:numCache>
                <c:formatCode>#,##0</c:formatCode>
                <c:ptCount val="13"/>
                <c:pt idx="0">
                  <c:v>12106.0</c:v>
                </c:pt>
                <c:pt idx="1">
                  <c:v>12289.0</c:v>
                </c:pt>
                <c:pt idx="2">
                  <c:v>12136.0</c:v>
                </c:pt>
                <c:pt idx="3">
                  <c:v>11798.0</c:v>
                </c:pt>
                <c:pt idx="4">
                  <c:v>11450.0</c:v>
                </c:pt>
                <c:pt idx="5">
                  <c:v>11733.0</c:v>
                </c:pt>
                <c:pt idx="6">
                  <c:v>11729.0</c:v>
                </c:pt>
                <c:pt idx="7">
                  <c:v>11453.0</c:v>
                </c:pt>
                <c:pt idx="8">
                  <c:v>10949.0</c:v>
                </c:pt>
                <c:pt idx="9">
                  <c:v>11110.0</c:v>
                </c:pt>
                <c:pt idx="10">
                  <c:v>10929.0</c:v>
                </c:pt>
                <c:pt idx="11">
                  <c:v>11149.0</c:v>
                </c:pt>
                <c:pt idx="12">
                  <c:v>11446.0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0912728"/>
        <c:axId val="2090908680"/>
      </c:lineChart>
      <c:catAx>
        <c:axId val="2090912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90908680"/>
        <c:crosses val="autoZero"/>
        <c:auto val="1"/>
        <c:lblAlgn val="ctr"/>
        <c:lblOffset val="100"/>
        <c:noMultiLvlLbl val="0"/>
      </c:catAx>
      <c:valAx>
        <c:axId val="209090868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2090912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1" r="0.700000000000001" t="0.750000000000002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% muertes por ECV Murcia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HISTÓRICO_ECV_MURCIA!$A$9:$A$21</c:f>
              <c:strCache>
                <c:ptCount val="13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</c:strCache>
            </c:strRef>
          </c:cat>
          <c:val>
            <c:numRef>
              <c:f>HISTÓRICO_ECV_MURCIA!$B$9:$B$21</c:f>
              <c:numCache>
                <c:formatCode>0.00%</c:formatCode>
                <c:ptCount val="13"/>
                <c:pt idx="0">
                  <c:v>0.33958267132719</c:v>
                </c:pt>
                <c:pt idx="1">
                  <c:v>0.339859851607584</c:v>
                </c:pt>
                <c:pt idx="2">
                  <c:v>0.34048983845753</c:v>
                </c:pt>
                <c:pt idx="3">
                  <c:v>0.339167169583585</c:v>
                </c:pt>
                <c:pt idx="4">
                  <c:v>0.338895756077462</c:v>
                </c:pt>
                <c:pt idx="5">
                  <c:v>0.33856235107228</c:v>
                </c:pt>
                <c:pt idx="6">
                  <c:v>0.332820463506106</c:v>
                </c:pt>
                <c:pt idx="7">
                  <c:v>0.329880940857613</c:v>
                </c:pt>
                <c:pt idx="8">
                  <c:v>0.32387730553328</c:v>
                </c:pt>
                <c:pt idx="9">
                  <c:v>0.315583014612141</c:v>
                </c:pt>
                <c:pt idx="10">
                  <c:v>0.319007490636704</c:v>
                </c:pt>
                <c:pt idx="11">
                  <c:v>0.307068709836876</c:v>
                </c:pt>
                <c:pt idx="12">
                  <c:v>0.293450033663557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1999224"/>
        <c:axId val="2091995176"/>
      </c:lineChart>
      <c:catAx>
        <c:axId val="20919992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91995176"/>
        <c:crosses val="autoZero"/>
        <c:auto val="1"/>
        <c:lblAlgn val="ctr"/>
        <c:lblOffset val="100"/>
        <c:noMultiLvlLbl val="0"/>
      </c:catAx>
      <c:valAx>
        <c:axId val="2091995176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2091999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1" r="0.700000000000001" t="0.750000000000002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Muertes por ECV Murcia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HISTÓRICO_ECV_MURCIA!$A$24:$A$36</c:f>
              <c:strCache>
                <c:ptCount val="13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</c:strCache>
            </c:strRef>
          </c:cat>
          <c:val>
            <c:numRef>
              <c:f>HISTÓRICO_ECV_MURCIA!$B$24:$B$36</c:f>
              <c:numCache>
                <c:formatCode>#,##0</c:formatCode>
                <c:ptCount val="13"/>
                <c:pt idx="0">
                  <c:v>3206.0</c:v>
                </c:pt>
                <c:pt idx="1">
                  <c:v>3298.0</c:v>
                </c:pt>
                <c:pt idx="2">
                  <c:v>3267.0</c:v>
                </c:pt>
                <c:pt idx="3">
                  <c:v>3372.0</c:v>
                </c:pt>
                <c:pt idx="4">
                  <c:v>3290.0</c:v>
                </c:pt>
                <c:pt idx="5">
                  <c:v>3410.0</c:v>
                </c:pt>
                <c:pt idx="6">
                  <c:v>3461.0</c:v>
                </c:pt>
                <c:pt idx="7">
                  <c:v>3408.0</c:v>
                </c:pt>
                <c:pt idx="8">
                  <c:v>3231.0</c:v>
                </c:pt>
                <c:pt idx="9">
                  <c:v>3218.0</c:v>
                </c:pt>
                <c:pt idx="10">
                  <c:v>3407.0</c:v>
                </c:pt>
                <c:pt idx="11">
                  <c:v>3106.0</c:v>
                </c:pt>
                <c:pt idx="12">
                  <c:v>3051.0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668216"/>
        <c:axId val="2065671352"/>
      </c:lineChart>
      <c:catAx>
        <c:axId val="2065668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65671352"/>
        <c:crosses val="autoZero"/>
        <c:auto val="1"/>
        <c:lblAlgn val="ctr"/>
        <c:lblOffset val="100"/>
        <c:noMultiLvlLbl val="0"/>
      </c:catAx>
      <c:valAx>
        <c:axId val="206567135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2065668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1" r="0.700000000000001" t="0.750000000000002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% muertes por ECV Comunidad</a:t>
            </a:r>
            <a:r>
              <a:rPr lang="es-ES" baseline="0"/>
              <a:t> Foral de Navarra</a:t>
            </a:r>
            <a:endParaRPr lang="es-E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HISTÓRICO_ECV_NAVARRA!$A$9:$A$21</c:f>
              <c:strCache>
                <c:ptCount val="13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</c:strCache>
            </c:strRef>
          </c:cat>
          <c:val>
            <c:numRef>
              <c:f>HISTÓRICO_ECV_NAVARRA!$B$9:$B$21</c:f>
              <c:numCache>
                <c:formatCode>0.00%</c:formatCode>
                <c:ptCount val="13"/>
                <c:pt idx="0">
                  <c:v>0.325516135498096</c:v>
                </c:pt>
                <c:pt idx="1">
                  <c:v>0.322279397751096</c:v>
                </c:pt>
                <c:pt idx="2">
                  <c:v>0.308015190885469</c:v>
                </c:pt>
                <c:pt idx="3">
                  <c:v>0.306774441878368</c:v>
                </c:pt>
                <c:pt idx="4">
                  <c:v>0.313408723747981</c:v>
                </c:pt>
                <c:pt idx="5">
                  <c:v>0.292271934921557</c:v>
                </c:pt>
                <c:pt idx="6">
                  <c:v>0.300831443688587</c:v>
                </c:pt>
                <c:pt idx="7">
                  <c:v>0.294929084903827</c:v>
                </c:pt>
                <c:pt idx="8">
                  <c:v>0.303151977514555</c:v>
                </c:pt>
                <c:pt idx="9">
                  <c:v>0.299922450562233</c:v>
                </c:pt>
                <c:pt idx="10">
                  <c:v>0.289434523809524</c:v>
                </c:pt>
                <c:pt idx="11">
                  <c:v>0.295322186736803</c:v>
                </c:pt>
                <c:pt idx="12">
                  <c:v>0.268735256759209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745272"/>
        <c:axId val="2064741224"/>
      </c:lineChart>
      <c:catAx>
        <c:axId val="20647452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64741224"/>
        <c:crosses val="autoZero"/>
        <c:auto val="1"/>
        <c:lblAlgn val="ctr"/>
        <c:lblOffset val="100"/>
        <c:noMultiLvlLbl val="0"/>
      </c:catAx>
      <c:valAx>
        <c:axId val="2064741224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2064745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1" r="0.700000000000001" t="0.750000000000002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Muertes por ECV </a:t>
            </a:r>
            <a:r>
              <a:rPr lang="es-ES" sz="1800" b="1" i="0" baseline="0">
                <a:effectLst/>
              </a:rPr>
              <a:t>Comunidad Foral de Navarra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146679622944523"/>
          <c:y val="0.0270270270270271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HISTÓRICO_ECV_NAVARRA!$A$24:$A$36</c:f>
              <c:strCache>
                <c:ptCount val="13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</c:strCache>
            </c:strRef>
          </c:cat>
          <c:val>
            <c:numRef>
              <c:f>HISTÓRICO_ECV_NAVARRA!$B$24:$B$36</c:f>
              <c:numCache>
                <c:formatCode>#,##0</c:formatCode>
                <c:ptCount val="13"/>
                <c:pt idx="0">
                  <c:v>1624.0</c:v>
                </c:pt>
                <c:pt idx="1">
                  <c:v>1691.0</c:v>
                </c:pt>
                <c:pt idx="2">
                  <c:v>1541.0</c:v>
                </c:pt>
                <c:pt idx="3">
                  <c:v>1594.0</c:v>
                </c:pt>
                <c:pt idx="4">
                  <c:v>1552.0</c:v>
                </c:pt>
                <c:pt idx="5">
                  <c:v>1509.0</c:v>
                </c:pt>
                <c:pt idx="6">
                  <c:v>1592.0</c:v>
                </c:pt>
                <c:pt idx="7">
                  <c:v>1518.0</c:v>
                </c:pt>
                <c:pt idx="8">
                  <c:v>1510.0</c:v>
                </c:pt>
                <c:pt idx="9">
                  <c:v>1547.0</c:v>
                </c:pt>
                <c:pt idx="10">
                  <c:v>1556.0</c:v>
                </c:pt>
                <c:pt idx="11">
                  <c:v>1572.0</c:v>
                </c:pt>
                <c:pt idx="12">
                  <c:v>1481.0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0883064"/>
        <c:axId val="2090878968"/>
      </c:lineChart>
      <c:catAx>
        <c:axId val="20908830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90878968"/>
        <c:crosses val="autoZero"/>
        <c:auto val="1"/>
        <c:lblAlgn val="ctr"/>
        <c:lblOffset val="100"/>
        <c:noMultiLvlLbl val="0"/>
      </c:catAx>
      <c:valAx>
        <c:axId val="209087896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2090883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1" r="0.700000000000001" t="0.750000000000002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% muertes por ECV País Vasco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'HISTÓRICO_ECV_PAÍS VASCO'!$A$9:$A$21</c:f>
              <c:strCache>
                <c:ptCount val="13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</c:strCache>
            </c:strRef>
          </c:cat>
          <c:val>
            <c:numRef>
              <c:f>'HISTÓRICO_ECV_PAÍS VASCO'!$B$9:$B$21</c:f>
              <c:numCache>
                <c:formatCode>0.00%</c:formatCode>
                <c:ptCount val="13"/>
                <c:pt idx="0">
                  <c:v>0.316529768615451</c:v>
                </c:pt>
                <c:pt idx="1">
                  <c:v>0.30539728581788</c:v>
                </c:pt>
                <c:pt idx="2">
                  <c:v>0.309010118314685</c:v>
                </c:pt>
                <c:pt idx="3">
                  <c:v>0.303187928104239</c:v>
                </c:pt>
                <c:pt idx="4">
                  <c:v>0.303344680391203</c:v>
                </c:pt>
                <c:pt idx="5">
                  <c:v>0.296504077710249</c:v>
                </c:pt>
                <c:pt idx="6">
                  <c:v>0.292595070241342</c:v>
                </c:pt>
                <c:pt idx="7">
                  <c:v>0.295605179973488</c:v>
                </c:pt>
                <c:pt idx="8">
                  <c:v>0.293239683933275</c:v>
                </c:pt>
                <c:pt idx="9">
                  <c:v>0.285296490520371</c:v>
                </c:pt>
                <c:pt idx="10">
                  <c:v>0.282826290616833</c:v>
                </c:pt>
                <c:pt idx="11">
                  <c:v>0.274797160243408</c:v>
                </c:pt>
                <c:pt idx="12">
                  <c:v>0.267529505107607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704840"/>
        <c:axId val="2064692456"/>
      </c:lineChart>
      <c:catAx>
        <c:axId val="20647048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64692456"/>
        <c:crosses val="autoZero"/>
        <c:auto val="1"/>
        <c:lblAlgn val="ctr"/>
        <c:lblOffset val="100"/>
        <c:noMultiLvlLbl val="0"/>
      </c:catAx>
      <c:valAx>
        <c:axId val="2064692456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2064704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1" r="0.700000000000001" t="0.750000000000002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Muertes por ECV País Vasco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'HISTÓRICO_ECV_PAÍS VASCO'!$A$24:$A$36</c:f>
              <c:strCache>
                <c:ptCount val="13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</c:strCache>
            </c:strRef>
          </c:cat>
          <c:val>
            <c:numRef>
              <c:f>'HISTÓRICO_ECV_PAÍS VASCO'!$B$24:$B$36</c:f>
              <c:numCache>
                <c:formatCode>#,##0</c:formatCode>
                <c:ptCount val="13"/>
                <c:pt idx="0">
                  <c:v>5896.0</c:v>
                </c:pt>
                <c:pt idx="1">
                  <c:v>5896.0</c:v>
                </c:pt>
                <c:pt idx="2">
                  <c:v>5772.0</c:v>
                </c:pt>
                <c:pt idx="3">
                  <c:v>5887.0</c:v>
                </c:pt>
                <c:pt idx="4">
                  <c:v>5614.0</c:v>
                </c:pt>
                <c:pt idx="5">
                  <c:v>5708.0</c:v>
                </c:pt>
                <c:pt idx="6">
                  <c:v>5686.0</c:v>
                </c:pt>
                <c:pt idx="7">
                  <c:v>5798.0</c:v>
                </c:pt>
                <c:pt idx="8">
                  <c:v>5678.0</c:v>
                </c:pt>
                <c:pt idx="9">
                  <c:v>5658.0</c:v>
                </c:pt>
                <c:pt idx="10">
                  <c:v>5736.0</c:v>
                </c:pt>
                <c:pt idx="11">
                  <c:v>5419.0</c:v>
                </c:pt>
                <c:pt idx="12">
                  <c:v>5395.0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665672"/>
        <c:axId val="2064662264"/>
      </c:lineChart>
      <c:catAx>
        <c:axId val="2064665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64662264"/>
        <c:crosses val="autoZero"/>
        <c:auto val="1"/>
        <c:lblAlgn val="ctr"/>
        <c:lblOffset val="100"/>
        <c:noMultiLvlLbl val="0"/>
      </c:catAx>
      <c:valAx>
        <c:axId val="206466226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2064665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1" r="0.700000000000001" t="0.750000000000002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% muertes por ECV Valencia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HISTÓRICO_ECV_VALENCIA!$A$9:$A$21</c:f>
              <c:strCache>
                <c:ptCount val="13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</c:strCache>
            </c:strRef>
          </c:cat>
          <c:val>
            <c:numRef>
              <c:f>HISTÓRICO_ECV_VALENCIA!$B$9:$B$21</c:f>
              <c:numCache>
                <c:formatCode>0.00%</c:formatCode>
                <c:ptCount val="13"/>
                <c:pt idx="0">
                  <c:v>0.353838466191516</c:v>
                </c:pt>
                <c:pt idx="1">
                  <c:v>0.357593280327011</c:v>
                </c:pt>
                <c:pt idx="2">
                  <c:v>0.357018160973449</c:v>
                </c:pt>
                <c:pt idx="3">
                  <c:v>0.346669980119284</c:v>
                </c:pt>
                <c:pt idx="4">
                  <c:v>0.338950970987062</c:v>
                </c:pt>
                <c:pt idx="5">
                  <c:v>0.336368867428886</c:v>
                </c:pt>
                <c:pt idx="6">
                  <c:v>0.330537457250555</c:v>
                </c:pt>
                <c:pt idx="7">
                  <c:v>0.326581015342397</c:v>
                </c:pt>
                <c:pt idx="8">
                  <c:v>0.336415061426898</c:v>
                </c:pt>
                <c:pt idx="9">
                  <c:v>0.323403942335981</c:v>
                </c:pt>
                <c:pt idx="10">
                  <c:v>0.321679313523863</c:v>
                </c:pt>
                <c:pt idx="11">
                  <c:v>0.313186406377255</c:v>
                </c:pt>
                <c:pt idx="12">
                  <c:v>0.306811070998797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646152"/>
        <c:axId val="2094137016"/>
      </c:lineChart>
      <c:catAx>
        <c:axId val="2064646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94137016"/>
        <c:crosses val="autoZero"/>
        <c:auto val="1"/>
        <c:lblAlgn val="ctr"/>
        <c:lblOffset val="100"/>
        <c:noMultiLvlLbl val="0"/>
      </c:catAx>
      <c:valAx>
        <c:axId val="2094137016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2064646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1" r="0.700000000000001" t="0.750000000000002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Muertes por ECV Valencia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HISTÓRICO_ECV_VALENCIA!$A$24:$A$36</c:f>
              <c:strCache>
                <c:ptCount val="13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</c:strCache>
            </c:strRef>
          </c:cat>
          <c:val>
            <c:numRef>
              <c:f>HISTÓRICO_ECV_VALENCIA!$B$24:$B$36</c:f>
              <c:numCache>
                <c:formatCode>#,##0</c:formatCode>
                <c:ptCount val="13"/>
                <c:pt idx="0">
                  <c:v>13454.0</c:v>
                </c:pt>
                <c:pt idx="1">
                  <c:v>14347.0</c:v>
                </c:pt>
                <c:pt idx="2">
                  <c:v>13702.0</c:v>
                </c:pt>
                <c:pt idx="3">
                  <c:v>13950.0</c:v>
                </c:pt>
                <c:pt idx="4">
                  <c:v>13073.0</c:v>
                </c:pt>
                <c:pt idx="5">
                  <c:v>13445.0</c:v>
                </c:pt>
                <c:pt idx="6">
                  <c:v>13241.0</c:v>
                </c:pt>
                <c:pt idx="7">
                  <c:v>13091.0</c:v>
                </c:pt>
                <c:pt idx="8">
                  <c:v>13500.0</c:v>
                </c:pt>
                <c:pt idx="9">
                  <c:v>13191.0</c:v>
                </c:pt>
                <c:pt idx="10">
                  <c:v>13608.0</c:v>
                </c:pt>
                <c:pt idx="11">
                  <c:v>12690.0</c:v>
                </c:pt>
                <c:pt idx="12">
                  <c:v>12748.0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154936"/>
        <c:axId val="2094158056"/>
      </c:lineChart>
      <c:catAx>
        <c:axId val="20941549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94158056"/>
        <c:crosses val="autoZero"/>
        <c:auto val="1"/>
        <c:lblAlgn val="ctr"/>
        <c:lblOffset val="100"/>
        <c:noMultiLvlLbl val="0"/>
      </c:catAx>
      <c:valAx>
        <c:axId val="209415805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2094154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1" r="0.700000000000001" t="0.750000000000002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HISTÓRICO_ECV_ESPAÑA!$A$8:$A$20</c:f>
              <c:strCache>
                <c:ptCount val="13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</c:strCache>
            </c:strRef>
          </c:cat>
          <c:val>
            <c:numRef>
              <c:f>HISTÓRICO_ECV_ESPAÑA!$B$8:$B$20</c:f>
              <c:numCache>
                <c:formatCode>0.00%</c:formatCode>
                <c:ptCount val="13"/>
                <c:pt idx="0">
                  <c:v>0.341266568642877</c:v>
                </c:pt>
                <c:pt idx="1">
                  <c:v>0.337249368549066</c:v>
                </c:pt>
                <c:pt idx="2">
                  <c:v>0.333034893287519</c:v>
                </c:pt>
                <c:pt idx="3">
                  <c:v>0.327624530469466</c:v>
                </c:pt>
                <c:pt idx="4">
                  <c:v>0.325079816301369</c:v>
                </c:pt>
                <c:pt idx="5">
                  <c:v>0.3221031707931</c:v>
                </c:pt>
                <c:pt idx="6">
                  <c:v>0.31784978411903</c:v>
                </c:pt>
                <c:pt idx="7">
                  <c:v>0.311890640708903</c:v>
                </c:pt>
                <c:pt idx="8">
                  <c:v>0.311815038463854</c:v>
                </c:pt>
                <c:pt idx="9">
                  <c:v>0.305036464549858</c:v>
                </c:pt>
                <c:pt idx="10">
                  <c:v>0.303</c:v>
                </c:pt>
                <c:pt idx="11">
                  <c:v>0.3009</c:v>
                </c:pt>
                <c:pt idx="12">
                  <c:v>0.2966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1506584"/>
        <c:axId val="2091509656"/>
      </c:lineChart>
      <c:catAx>
        <c:axId val="2091506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91509656"/>
        <c:crosses val="autoZero"/>
        <c:auto val="1"/>
        <c:lblAlgn val="ctr"/>
        <c:lblOffset val="100"/>
        <c:noMultiLvlLbl val="0"/>
      </c:catAx>
      <c:valAx>
        <c:axId val="209150965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91506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1" r="0.700000000000001" t="0.750000000000001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HISTÓRICO_ECV_ESPAÑA!$A$25:$A$37</c:f>
              <c:strCache>
                <c:ptCount val="13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</c:strCache>
            </c:strRef>
          </c:cat>
          <c:val>
            <c:numRef>
              <c:f>HISTÓRICO_ECV_ESPAÑA!$B$25:$B$37</c:f>
              <c:numCache>
                <c:formatCode>#,##0</c:formatCode>
                <c:ptCount val="13"/>
                <c:pt idx="0">
                  <c:v>125797.0</c:v>
                </c:pt>
                <c:pt idx="1">
                  <c:v>129783.0</c:v>
                </c:pt>
                <c:pt idx="2">
                  <c:v>123867.0</c:v>
                </c:pt>
                <c:pt idx="3">
                  <c:v>126907.0</c:v>
                </c:pt>
                <c:pt idx="4">
                  <c:v>120760.0</c:v>
                </c:pt>
                <c:pt idx="5">
                  <c:v>124126.0</c:v>
                </c:pt>
                <c:pt idx="6">
                  <c:v>122793.0</c:v>
                </c:pt>
                <c:pt idx="7">
                  <c:v>120057.0</c:v>
                </c:pt>
                <c:pt idx="8">
                  <c:v>119128.0</c:v>
                </c:pt>
                <c:pt idx="9">
                  <c:v>118327.0</c:v>
                </c:pt>
                <c:pt idx="10">
                  <c:v>122097.0</c:v>
                </c:pt>
                <c:pt idx="11">
                  <c:v>117484.0</c:v>
                </c:pt>
                <c:pt idx="12">
                  <c:v>117393.0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1541224"/>
        <c:axId val="2091544312"/>
      </c:lineChart>
      <c:catAx>
        <c:axId val="2091541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91544312"/>
        <c:crosses val="autoZero"/>
        <c:auto val="1"/>
        <c:lblAlgn val="ctr"/>
        <c:lblOffset val="100"/>
        <c:noMultiLvlLbl val="0"/>
      </c:catAx>
      <c:valAx>
        <c:axId val="20915443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91541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1" r="0.700000000000001" t="0.750000000000001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% muertes por ECV Andalucía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HISTÓRICO_ECV_ANDALUCÍA!$A$9:$A$21</c:f>
              <c:strCache>
                <c:ptCount val="13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</c:strCache>
            </c:strRef>
          </c:cat>
          <c:val>
            <c:numRef>
              <c:f>HISTÓRICO_ECV_ANDALUCÍA!$B$9:$B$21</c:f>
              <c:numCache>
                <c:formatCode>0.00%</c:formatCode>
                <c:ptCount val="13"/>
                <c:pt idx="0">
                  <c:v>0.373068575685919</c:v>
                </c:pt>
                <c:pt idx="1">
                  <c:v>0.377604367472202</c:v>
                </c:pt>
                <c:pt idx="2">
                  <c:v>0.367789834380354</c:v>
                </c:pt>
                <c:pt idx="3">
                  <c:v>0.365926195678563</c:v>
                </c:pt>
                <c:pt idx="4">
                  <c:v>0.358108541039277</c:v>
                </c:pt>
                <c:pt idx="5">
                  <c:v>0.358564332147676</c:v>
                </c:pt>
                <c:pt idx="6">
                  <c:v>0.349236844914078</c:v>
                </c:pt>
                <c:pt idx="7">
                  <c:v>0.344121736443689</c:v>
                </c:pt>
                <c:pt idx="8">
                  <c:v>0.343099998448915</c:v>
                </c:pt>
                <c:pt idx="9">
                  <c:v>0.339472162186844</c:v>
                </c:pt>
                <c:pt idx="10">
                  <c:v>0.332718947938152</c:v>
                </c:pt>
                <c:pt idx="11">
                  <c:v>0.329943674836353</c:v>
                </c:pt>
                <c:pt idx="12">
                  <c:v>0.331639576611079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1711400"/>
        <c:axId val="2091714472"/>
      </c:lineChart>
      <c:catAx>
        <c:axId val="20917114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91714472"/>
        <c:crosses val="autoZero"/>
        <c:auto val="1"/>
        <c:lblAlgn val="ctr"/>
        <c:lblOffset val="100"/>
        <c:noMultiLvlLbl val="0"/>
      </c:catAx>
      <c:valAx>
        <c:axId val="2091714472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2091711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1" r="0.700000000000001" t="0.750000000000001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Muertes por ECV Andalucía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HISTÓRICO_ECV_ANDALUCÍA!$A$24:$A$36</c:f>
              <c:strCache>
                <c:ptCount val="13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</c:strCache>
            </c:strRef>
          </c:cat>
          <c:val>
            <c:numRef>
              <c:f>HISTÓRICO_ECV_ANDALUCÍA!$B$24:$B$36</c:f>
              <c:numCache>
                <c:formatCode>#,##0</c:formatCode>
                <c:ptCount val="13"/>
                <c:pt idx="0">
                  <c:v>23034.0</c:v>
                </c:pt>
                <c:pt idx="1">
                  <c:v>24485.0</c:v>
                </c:pt>
                <c:pt idx="2">
                  <c:v>23184.0</c:v>
                </c:pt>
                <c:pt idx="3">
                  <c:v>24116.0</c:v>
                </c:pt>
                <c:pt idx="4">
                  <c:v>22356.0</c:v>
                </c:pt>
                <c:pt idx="5">
                  <c:v>23387.0</c:v>
                </c:pt>
                <c:pt idx="6">
                  <c:v>22904.0</c:v>
                </c:pt>
                <c:pt idx="7">
                  <c:v>22275.0</c:v>
                </c:pt>
                <c:pt idx="8">
                  <c:v>22120.0</c:v>
                </c:pt>
                <c:pt idx="9">
                  <c:v>22304.0</c:v>
                </c:pt>
                <c:pt idx="10">
                  <c:v>22745.0</c:v>
                </c:pt>
                <c:pt idx="11">
                  <c:v>21674.0</c:v>
                </c:pt>
                <c:pt idx="12">
                  <c:v>21995.0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375448"/>
        <c:axId val="2065378568"/>
      </c:lineChart>
      <c:catAx>
        <c:axId val="2065375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65378568"/>
        <c:crosses val="autoZero"/>
        <c:auto val="1"/>
        <c:lblAlgn val="ctr"/>
        <c:lblOffset val="100"/>
        <c:noMultiLvlLbl val="0"/>
      </c:catAx>
      <c:valAx>
        <c:axId val="206537856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2065375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1" r="0.700000000000001" t="0.750000000000001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% muertes por ECV Aragón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HISTÓRICO_ECV_ARAGÓN!$A$9:$A$21</c:f>
              <c:strCache>
                <c:ptCount val="13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</c:strCache>
            </c:strRef>
          </c:cat>
          <c:val>
            <c:numRef>
              <c:f>HISTÓRICO_ECV_ARAGÓN!$B$9:$B$21</c:f>
              <c:numCache>
                <c:formatCode>0.00%</c:formatCode>
                <c:ptCount val="13"/>
                <c:pt idx="0">
                  <c:v>0.334154793993069</c:v>
                </c:pt>
                <c:pt idx="1">
                  <c:v>0.32576310793048</c:v>
                </c:pt>
                <c:pt idx="2">
                  <c:v>0.318633776091082</c:v>
                </c:pt>
                <c:pt idx="3">
                  <c:v>0.317424353164742</c:v>
                </c:pt>
                <c:pt idx="4">
                  <c:v>0.320655939641235</c:v>
                </c:pt>
                <c:pt idx="5">
                  <c:v>0.323569277108434</c:v>
                </c:pt>
                <c:pt idx="6">
                  <c:v>0.318928198238543</c:v>
                </c:pt>
                <c:pt idx="7">
                  <c:v>0.297407295749171</c:v>
                </c:pt>
                <c:pt idx="8">
                  <c:v>0.310216765196301</c:v>
                </c:pt>
                <c:pt idx="9">
                  <c:v>0.31225558916845</c:v>
                </c:pt>
                <c:pt idx="10">
                  <c:v>0.310769454969397</c:v>
                </c:pt>
                <c:pt idx="11">
                  <c:v>0.315659402381487</c:v>
                </c:pt>
                <c:pt idx="12">
                  <c:v>0.304977441420463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717704"/>
        <c:axId val="2092720840"/>
      </c:lineChart>
      <c:catAx>
        <c:axId val="2092717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92720840"/>
        <c:crosses val="autoZero"/>
        <c:auto val="1"/>
        <c:lblAlgn val="ctr"/>
        <c:lblOffset val="100"/>
        <c:noMultiLvlLbl val="0"/>
      </c:catAx>
      <c:valAx>
        <c:axId val="2092720840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2092717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1" r="0.700000000000001" t="0.750000000000002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Muertes por ECV </a:t>
            </a:r>
            <a:r>
              <a:rPr lang="es-ES" sz="1800" b="1" i="0" baseline="0">
                <a:effectLst/>
              </a:rPr>
              <a:t>Aragón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HISTÓRICO_ECV_ARAGÓN!$A$24:$A$36</c:f>
              <c:strCache>
                <c:ptCount val="13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</c:strCache>
            </c:strRef>
          </c:cat>
          <c:val>
            <c:numRef>
              <c:f>HISTÓRICO_ECV_ARAGÓN!$B$24:$B$36</c:f>
              <c:numCache>
                <c:formatCode>#,##0</c:formatCode>
                <c:ptCount val="13"/>
                <c:pt idx="0">
                  <c:v>4339.0</c:v>
                </c:pt>
                <c:pt idx="1">
                  <c:v>4461.0</c:v>
                </c:pt>
                <c:pt idx="2">
                  <c:v>4198.0</c:v>
                </c:pt>
                <c:pt idx="3">
                  <c:v>4343.0</c:v>
                </c:pt>
                <c:pt idx="4">
                  <c:v>4165.0</c:v>
                </c:pt>
                <c:pt idx="5">
                  <c:v>4297.0</c:v>
                </c:pt>
                <c:pt idx="6">
                  <c:v>4273.0</c:v>
                </c:pt>
                <c:pt idx="7">
                  <c:v>3946.0</c:v>
                </c:pt>
                <c:pt idx="8">
                  <c:v>4093.0</c:v>
                </c:pt>
                <c:pt idx="9">
                  <c:v>4232.0</c:v>
                </c:pt>
                <c:pt idx="10">
                  <c:v>4265.0</c:v>
                </c:pt>
                <c:pt idx="11">
                  <c:v>4215.0</c:v>
                </c:pt>
                <c:pt idx="12">
                  <c:v>4191.0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6320984"/>
        <c:axId val="2046324120"/>
      </c:lineChart>
      <c:catAx>
        <c:axId val="2046320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46324120"/>
        <c:crosses val="autoZero"/>
        <c:auto val="1"/>
        <c:lblAlgn val="ctr"/>
        <c:lblOffset val="100"/>
        <c:noMultiLvlLbl val="0"/>
      </c:catAx>
      <c:valAx>
        <c:axId val="204632412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2046320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1" r="0.700000000000001" t="0.750000000000002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chart" Target="../charts/chart8.xml"/><Relationship Id="rId3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chart" Target="../charts/chart10.xml"/><Relationship Id="rId3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chart" Target="../charts/chart12.xml"/><Relationship Id="rId3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chart" Target="../charts/chart14.xml"/><Relationship Id="rId3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chart" Target="../charts/chart16.xml"/><Relationship Id="rId3" Type="http://schemas.openxmlformats.org/officeDocument/2006/relationships/chart" Target="../charts/chart1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chart" Target="../charts/chart18.xml"/><Relationship Id="rId3" Type="http://schemas.openxmlformats.org/officeDocument/2006/relationships/chart" Target="../charts/chart19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chart" Target="../charts/chart20.xml"/><Relationship Id="rId3" Type="http://schemas.openxmlformats.org/officeDocument/2006/relationships/chart" Target="../charts/chart2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chart" Target="../charts/chart22.xml"/><Relationship Id="rId3" Type="http://schemas.openxmlformats.org/officeDocument/2006/relationships/chart" Target="../charts/chart23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chart" Target="../charts/chart24.xml"/><Relationship Id="rId3" Type="http://schemas.openxmlformats.org/officeDocument/2006/relationships/chart" Target="../charts/chart25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chart" Target="../charts/chart26.xml"/><Relationship Id="rId3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chart" Target="../charts/chart28.xml"/><Relationship Id="rId3" Type="http://schemas.openxmlformats.org/officeDocument/2006/relationships/chart" Target="../charts/chart29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chart" Target="../charts/chart30.xml"/><Relationship Id="rId3" Type="http://schemas.openxmlformats.org/officeDocument/2006/relationships/chart" Target="../charts/chart3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chart" Target="../charts/chart32.xml"/><Relationship Id="rId3" Type="http://schemas.openxmlformats.org/officeDocument/2006/relationships/chart" Target="../charts/chart33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chart" Target="../charts/chart34.xml"/><Relationship Id="rId3" Type="http://schemas.openxmlformats.org/officeDocument/2006/relationships/chart" Target="../charts/chart35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chart" Target="../charts/chart36.xml"/><Relationship Id="rId3" Type="http://schemas.openxmlformats.org/officeDocument/2006/relationships/chart" Target="../charts/chart37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chart" Target="../charts/chart38.xml"/><Relationship Id="rId3" Type="http://schemas.openxmlformats.org/officeDocument/2006/relationships/chart" Target="../charts/chart3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chart" Target="../charts/chart4.xml"/><Relationship Id="rId3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chart" Target="../charts/chart6.xml"/><Relationship Id="rId3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2</xdr:col>
      <xdr:colOff>2276474</xdr:colOff>
      <xdr:row>3</xdr:row>
      <xdr:rowOff>62991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32333" b="35556"/>
        <a:stretch>
          <a:fillRect/>
        </a:stretch>
      </xdr:blipFill>
      <xdr:spPr bwMode="auto">
        <a:xfrm>
          <a:off x="38100" y="47625"/>
          <a:ext cx="2924174" cy="58686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295274</xdr:colOff>
      <xdr:row>3</xdr:row>
      <xdr:rowOff>15366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32333" b="35556"/>
        <a:stretch>
          <a:fillRect/>
        </a:stretch>
      </xdr:blipFill>
      <xdr:spPr bwMode="auto">
        <a:xfrm>
          <a:off x="0" y="0"/>
          <a:ext cx="1819274" cy="58686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</xdr:col>
      <xdr:colOff>323850</xdr:colOff>
      <xdr:row>6</xdr:row>
      <xdr:rowOff>66675</xdr:rowOff>
    </xdr:from>
    <xdr:to>
      <xdr:col>7</xdr:col>
      <xdr:colOff>352425</xdr:colOff>
      <xdr:row>21</xdr:row>
      <xdr:rowOff>76200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333375</xdr:colOff>
      <xdr:row>22</xdr:row>
      <xdr:rowOff>0</xdr:rowOff>
    </xdr:from>
    <xdr:to>
      <xdr:col>7</xdr:col>
      <xdr:colOff>361950</xdr:colOff>
      <xdr:row>38</xdr:row>
      <xdr:rowOff>76200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1920874</xdr:colOff>
      <xdr:row>3</xdr:row>
      <xdr:rowOff>15366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32333" b="35556"/>
        <a:stretch>
          <a:fillRect/>
        </a:stretch>
      </xdr:blipFill>
      <xdr:spPr bwMode="auto">
        <a:xfrm>
          <a:off x="0" y="0"/>
          <a:ext cx="1520824" cy="58686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</xdr:col>
      <xdr:colOff>323850</xdr:colOff>
      <xdr:row>6</xdr:row>
      <xdr:rowOff>66675</xdr:rowOff>
    </xdr:from>
    <xdr:to>
      <xdr:col>7</xdr:col>
      <xdr:colOff>352425</xdr:colOff>
      <xdr:row>21</xdr:row>
      <xdr:rowOff>76200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333375</xdr:colOff>
      <xdr:row>22</xdr:row>
      <xdr:rowOff>0</xdr:rowOff>
    </xdr:from>
    <xdr:to>
      <xdr:col>7</xdr:col>
      <xdr:colOff>361950</xdr:colOff>
      <xdr:row>38</xdr:row>
      <xdr:rowOff>76200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295274</xdr:colOff>
      <xdr:row>3</xdr:row>
      <xdr:rowOff>15366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32333" b="35556"/>
        <a:stretch>
          <a:fillRect/>
        </a:stretch>
      </xdr:blipFill>
      <xdr:spPr bwMode="auto">
        <a:xfrm>
          <a:off x="0" y="0"/>
          <a:ext cx="1819274" cy="58686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</xdr:col>
      <xdr:colOff>323850</xdr:colOff>
      <xdr:row>6</xdr:row>
      <xdr:rowOff>66675</xdr:rowOff>
    </xdr:from>
    <xdr:to>
      <xdr:col>7</xdr:col>
      <xdr:colOff>352425</xdr:colOff>
      <xdr:row>21</xdr:row>
      <xdr:rowOff>76200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333375</xdr:colOff>
      <xdr:row>22</xdr:row>
      <xdr:rowOff>0</xdr:rowOff>
    </xdr:from>
    <xdr:to>
      <xdr:col>7</xdr:col>
      <xdr:colOff>361950</xdr:colOff>
      <xdr:row>38</xdr:row>
      <xdr:rowOff>76200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88445</xdr:colOff>
      <xdr:row>3</xdr:row>
      <xdr:rowOff>15366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32333" b="35556"/>
        <a:stretch>
          <a:fillRect/>
        </a:stretch>
      </xdr:blipFill>
      <xdr:spPr bwMode="auto">
        <a:xfrm>
          <a:off x="0" y="0"/>
          <a:ext cx="1520824" cy="58686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</xdr:col>
      <xdr:colOff>323850</xdr:colOff>
      <xdr:row>6</xdr:row>
      <xdr:rowOff>66675</xdr:rowOff>
    </xdr:from>
    <xdr:to>
      <xdr:col>7</xdr:col>
      <xdr:colOff>352425</xdr:colOff>
      <xdr:row>21</xdr:row>
      <xdr:rowOff>76200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333375</xdr:colOff>
      <xdr:row>22</xdr:row>
      <xdr:rowOff>0</xdr:rowOff>
    </xdr:from>
    <xdr:to>
      <xdr:col>7</xdr:col>
      <xdr:colOff>361950</xdr:colOff>
      <xdr:row>38</xdr:row>
      <xdr:rowOff>76200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269874</xdr:colOff>
      <xdr:row>3</xdr:row>
      <xdr:rowOff>15366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32333" b="35556"/>
        <a:stretch>
          <a:fillRect/>
        </a:stretch>
      </xdr:blipFill>
      <xdr:spPr bwMode="auto">
        <a:xfrm>
          <a:off x="0" y="0"/>
          <a:ext cx="1520824" cy="58686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</xdr:col>
      <xdr:colOff>323850</xdr:colOff>
      <xdr:row>6</xdr:row>
      <xdr:rowOff>66675</xdr:rowOff>
    </xdr:from>
    <xdr:to>
      <xdr:col>7</xdr:col>
      <xdr:colOff>352425</xdr:colOff>
      <xdr:row>21</xdr:row>
      <xdr:rowOff>76200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333375</xdr:colOff>
      <xdr:row>22</xdr:row>
      <xdr:rowOff>0</xdr:rowOff>
    </xdr:from>
    <xdr:to>
      <xdr:col>7</xdr:col>
      <xdr:colOff>361950</xdr:colOff>
      <xdr:row>38</xdr:row>
      <xdr:rowOff>76200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434974</xdr:colOff>
      <xdr:row>3</xdr:row>
      <xdr:rowOff>15366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32333" b="35556"/>
        <a:stretch>
          <a:fillRect/>
        </a:stretch>
      </xdr:blipFill>
      <xdr:spPr bwMode="auto">
        <a:xfrm>
          <a:off x="0" y="0"/>
          <a:ext cx="1819274" cy="58686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</xdr:col>
      <xdr:colOff>323850</xdr:colOff>
      <xdr:row>6</xdr:row>
      <xdr:rowOff>66675</xdr:rowOff>
    </xdr:from>
    <xdr:to>
      <xdr:col>7</xdr:col>
      <xdr:colOff>352425</xdr:colOff>
      <xdr:row>21</xdr:row>
      <xdr:rowOff>76200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333375</xdr:colOff>
      <xdr:row>22</xdr:row>
      <xdr:rowOff>0</xdr:rowOff>
    </xdr:from>
    <xdr:to>
      <xdr:col>7</xdr:col>
      <xdr:colOff>361950</xdr:colOff>
      <xdr:row>38</xdr:row>
      <xdr:rowOff>76200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295274</xdr:colOff>
      <xdr:row>3</xdr:row>
      <xdr:rowOff>15366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32333" b="35556"/>
        <a:stretch>
          <a:fillRect/>
        </a:stretch>
      </xdr:blipFill>
      <xdr:spPr bwMode="auto">
        <a:xfrm>
          <a:off x="0" y="0"/>
          <a:ext cx="1819274" cy="58686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</xdr:col>
      <xdr:colOff>323850</xdr:colOff>
      <xdr:row>6</xdr:row>
      <xdr:rowOff>66675</xdr:rowOff>
    </xdr:from>
    <xdr:to>
      <xdr:col>7</xdr:col>
      <xdr:colOff>352425</xdr:colOff>
      <xdr:row>21</xdr:row>
      <xdr:rowOff>76200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333375</xdr:colOff>
      <xdr:row>22</xdr:row>
      <xdr:rowOff>0</xdr:rowOff>
    </xdr:from>
    <xdr:to>
      <xdr:col>7</xdr:col>
      <xdr:colOff>361950</xdr:colOff>
      <xdr:row>38</xdr:row>
      <xdr:rowOff>76200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1920874</xdr:colOff>
      <xdr:row>3</xdr:row>
      <xdr:rowOff>15366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32333" b="35556"/>
        <a:stretch>
          <a:fillRect/>
        </a:stretch>
      </xdr:blipFill>
      <xdr:spPr bwMode="auto">
        <a:xfrm>
          <a:off x="0" y="0"/>
          <a:ext cx="1520824" cy="58686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</xdr:col>
      <xdr:colOff>323850</xdr:colOff>
      <xdr:row>6</xdr:row>
      <xdr:rowOff>66675</xdr:rowOff>
    </xdr:from>
    <xdr:to>
      <xdr:col>7</xdr:col>
      <xdr:colOff>352425</xdr:colOff>
      <xdr:row>21</xdr:row>
      <xdr:rowOff>76200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333375</xdr:colOff>
      <xdr:row>22</xdr:row>
      <xdr:rowOff>0</xdr:rowOff>
    </xdr:from>
    <xdr:to>
      <xdr:col>7</xdr:col>
      <xdr:colOff>361950</xdr:colOff>
      <xdr:row>38</xdr:row>
      <xdr:rowOff>76200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295274</xdr:colOff>
      <xdr:row>3</xdr:row>
      <xdr:rowOff>15366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32333" b="35556"/>
        <a:stretch>
          <a:fillRect/>
        </a:stretch>
      </xdr:blipFill>
      <xdr:spPr bwMode="auto">
        <a:xfrm>
          <a:off x="0" y="0"/>
          <a:ext cx="1819274" cy="58686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</xdr:col>
      <xdr:colOff>323850</xdr:colOff>
      <xdr:row>6</xdr:row>
      <xdr:rowOff>66675</xdr:rowOff>
    </xdr:from>
    <xdr:to>
      <xdr:col>7</xdr:col>
      <xdr:colOff>352425</xdr:colOff>
      <xdr:row>21</xdr:row>
      <xdr:rowOff>76200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333375</xdr:colOff>
      <xdr:row>22</xdr:row>
      <xdr:rowOff>0</xdr:rowOff>
    </xdr:from>
    <xdr:to>
      <xdr:col>7</xdr:col>
      <xdr:colOff>361950</xdr:colOff>
      <xdr:row>38</xdr:row>
      <xdr:rowOff>76200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1504949</xdr:colOff>
      <xdr:row>3</xdr:row>
      <xdr:rowOff>91566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32333" b="35556"/>
        <a:stretch>
          <a:fillRect/>
        </a:stretch>
      </xdr:blipFill>
      <xdr:spPr bwMode="auto">
        <a:xfrm>
          <a:off x="0" y="76200"/>
          <a:ext cx="1162049" cy="58686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</xdr:col>
      <xdr:colOff>504825</xdr:colOff>
      <xdr:row>7</xdr:row>
      <xdr:rowOff>23812</xdr:rowOff>
    </xdr:from>
    <xdr:to>
      <xdr:col>8</xdr:col>
      <xdr:colOff>161925</xdr:colOff>
      <xdr:row>20</xdr:row>
      <xdr:rowOff>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485775</xdr:colOff>
      <xdr:row>23</xdr:row>
      <xdr:rowOff>71437</xdr:rowOff>
    </xdr:from>
    <xdr:to>
      <xdr:col>8</xdr:col>
      <xdr:colOff>161925</xdr:colOff>
      <xdr:row>37</xdr:row>
      <xdr:rowOff>76200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28575</xdr:rowOff>
    </xdr:from>
    <xdr:ext cx="2971799" cy="586866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32333" b="35556"/>
        <a:stretch>
          <a:fillRect/>
        </a:stretch>
      </xdr:blipFill>
      <xdr:spPr bwMode="auto">
        <a:xfrm>
          <a:off x="57150" y="28575"/>
          <a:ext cx="2971799" cy="58686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twoCellAnchor>
    <xdr:from>
      <xdr:col>5</xdr:col>
      <xdr:colOff>28575</xdr:colOff>
      <xdr:row>20</xdr:row>
      <xdr:rowOff>300037</xdr:rowOff>
    </xdr:from>
    <xdr:to>
      <xdr:col>9</xdr:col>
      <xdr:colOff>85725</xdr:colOff>
      <xdr:row>30</xdr:row>
      <xdr:rowOff>185737</xdr:rowOff>
    </xdr:to>
    <xdr:graphicFrame macro="">
      <xdr:nvGraphicFramePr>
        <xdr:cNvPr id="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295274</xdr:colOff>
      <xdr:row>3</xdr:row>
      <xdr:rowOff>15366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32333" b="35556"/>
        <a:stretch>
          <a:fillRect/>
        </a:stretch>
      </xdr:blipFill>
      <xdr:spPr bwMode="auto">
        <a:xfrm>
          <a:off x="0" y="0"/>
          <a:ext cx="1819274" cy="58686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</xdr:col>
      <xdr:colOff>323850</xdr:colOff>
      <xdr:row>6</xdr:row>
      <xdr:rowOff>66675</xdr:rowOff>
    </xdr:from>
    <xdr:to>
      <xdr:col>7</xdr:col>
      <xdr:colOff>352425</xdr:colOff>
      <xdr:row>21</xdr:row>
      <xdr:rowOff>76200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333375</xdr:colOff>
      <xdr:row>22</xdr:row>
      <xdr:rowOff>0</xdr:rowOff>
    </xdr:from>
    <xdr:to>
      <xdr:col>7</xdr:col>
      <xdr:colOff>361950</xdr:colOff>
      <xdr:row>38</xdr:row>
      <xdr:rowOff>76200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1920874</xdr:colOff>
      <xdr:row>3</xdr:row>
      <xdr:rowOff>15366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32333" b="35556"/>
        <a:stretch>
          <a:fillRect/>
        </a:stretch>
      </xdr:blipFill>
      <xdr:spPr bwMode="auto">
        <a:xfrm>
          <a:off x="0" y="0"/>
          <a:ext cx="1520824" cy="58686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</xdr:col>
      <xdr:colOff>323850</xdr:colOff>
      <xdr:row>6</xdr:row>
      <xdr:rowOff>66675</xdr:rowOff>
    </xdr:from>
    <xdr:to>
      <xdr:col>7</xdr:col>
      <xdr:colOff>352425</xdr:colOff>
      <xdr:row>21</xdr:row>
      <xdr:rowOff>76200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333375</xdr:colOff>
      <xdr:row>22</xdr:row>
      <xdr:rowOff>0</xdr:rowOff>
    </xdr:from>
    <xdr:to>
      <xdr:col>7</xdr:col>
      <xdr:colOff>361950</xdr:colOff>
      <xdr:row>38</xdr:row>
      <xdr:rowOff>76200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1847849</xdr:colOff>
      <xdr:row>3</xdr:row>
      <xdr:rowOff>91566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32333" b="35556"/>
        <a:stretch>
          <a:fillRect/>
        </a:stretch>
      </xdr:blipFill>
      <xdr:spPr bwMode="auto">
        <a:xfrm>
          <a:off x="0" y="76200"/>
          <a:ext cx="1162049" cy="58686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</xdr:col>
      <xdr:colOff>504825</xdr:colOff>
      <xdr:row>7</xdr:row>
      <xdr:rowOff>23812</xdr:rowOff>
    </xdr:from>
    <xdr:to>
      <xdr:col>8</xdr:col>
      <xdr:colOff>161925</xdr:colOff>
      <xdr:row>20</xdr:row>
      <xdr:rowOff>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485775</xdr:colOff>
      <xdr:row>23</xdr:row>
      <xdr:rowOff>71437</xdr:rowOff>
    </xdr:from>
    <xdr:to>
      <xdr:col>8</xdr:col>
      <xdr:colOff>161925</xdr:colOff>
      <xdr:row>37</xdr:row>
      <xdr:rowOff>76200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295274</xdr:colOff>
      <xdr:row>3</xdr:row>
      <xdr:rowOff>15366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32333" b="35556"/>
        <a:stretch>
          <a:fillRect/>
        </a:stretch>
      </xdr:blipFill>
      <xdr:spPr bwMode="auto">
        <a:xfrm>
          <a:off x="0" y="0"/>
          <a:ext cx="1819274" cy="58686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</xdr:col>
      <xdr:colOff>323850</xdr:colOff>
      <xdr:row>6</xdr:row>
      <xdr:rowOff>66675</xdr:rowOff>
    </xdr:from>
    <xdr:to>
      <xdr:col>7</xdr:col>
      <xdr:colOff>352425</xdr:colOff>
      <xdr:row>21</xdr:row>
      <xdr:rowOff>76200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333375</xdr:colOff>
      <xdr:row>22</xdr:row>
      <xdr:rowOff>0</xdr:rowOff>
    </xdr:from>
    <xdr:to>
      <xdr:col>7</xdr:col>
      <xdr:colOff>361950</xdr:colOff>
      <xdr:row>38</xdr:row>
      <xdr:rowOff>76200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269874</xdr:colOff>
      <xdr:row>3</xdr:row>
      <xdr:rowOff>15366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32333" b="35556"/>
        <a:stretch>
          <a:fillRect/>
        </a:stretch>
      </xdr:blipFill>
      <xdr:spPr bwMode="auto">
        <a:xfrm>
          <a:off x="0" y="0"/>
          <a:ext cx="1520824" cy="58686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</xdr:col>
      <xdr:colOff>323850</xdr:colOff>
      <xdr:row>6</xdr:row>
      <xdr:rowOff>66675</xdr:rowOff>
    </xdr:from>
    <xdr:to>
      <xdr:col>7</xdr:col>
      <xdr:colOff>352425</xdr:colOff>
      <xdr:row>21</xdr:row>
      <xdr:rowOff>76200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333375</xdr:colOff>
      <xdr:row>22</xdr:row>
      <xdr:rowOff>0</xdr:rowOff>
    </xdr:from>
    <xdr:to>
      <xdr:col>7</xdr:col>
      <xdr:colOff>361950</xdr:colOff>
      <xdr:row>38</xdr:row>
      <xdr:rowOff>76200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1920874</xdr:colOff>
      <xdr:row>3</xdr:row>
      <xdr:rowOff>15366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32333" b="35556"/>
        <a:stretch>
          <a:fillRect/>
        </a:stretch>
      </xdr:blipFill>
      <xdr:spPr bwMode="auto">
        <a:xfrm>
          <a:off x="0" y="0"/>
          <a:ext cx="1520824" cy="58686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</xdr:col>
      <xdr:colOff>323850</xdr:colOff>
      <xdr:row>6</xdr:row>
      <xdr:rowOff>66675</xdr:rowOff>
    </xdr:from>
    <xdr:to>
      <xdr:col>7</xdr:col>
      <xdr:colOff>352425</xdr:colOff>
      <xdr:row>21</xdr:row>
      <xdr:rowOff>76200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333375</xdr:colOff>
      <xdr:row>22</xdr:row>
      <xdr:rowOff>0</xdr:rowOff>
    </xdr:from>
    <xdr:to>
      <xdr:col>7</xdr:col>
      <xdr:colOff>361950</xdr:colOff>
      <xdr:row>38</xdr:row>
      <xdr:rowOff>76200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</xdr:rowOff>
    </xdr:from>
    <xdr:ext cx="3317874" cy="586866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32333" b="35556"/>
        <a:stretch>
          <a:fillRect/>
        </a:stretch>
      </xdr:blipFill>
      <xdr:spPr bwMode="auto">
        <a:xfrm>
          <a:off x="0" y="28575"/>
          <a:ext cx="3317874" cy="58686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twoCellAnchor>
    <xdr:from>
      <xdr:col>2</xdr:col>
      <xdr:colOff>200025</xdr:colOff>
      <xdr:row>16</xdr:row>
      <xdr:rowOff>180975</xdr:rowOff>
    </xdr:from>
    <xdr:to>
      <xdr:col>12</xdr:col>
      <xdr:colOff>495300</xdr:colOff>
      <xdr:row>46</xdr:row>
      <xdr:rowOff>171451</xdr:rowOff>
    </xdr:to>
    <xdr:graphicFrame macro="">
      <xdr:nvGraphicFramePr>
        <xdr:cNvPr id="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</xdr:rowOff>
    </xdr:from>
    <xdr:ext cx="3317874" cy="586866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32333" b="35556"/>
        <a:stretch>
          <a:fillRect/>
        </a:stretch>
      </xdr:blipFill>
      <xdr:spPr bwMode="auto">
        <a:xfrm>
          <a:off x="0" y="28575"/>
          <a:ext cx="3317874" cy="58686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twoCellAnchor>
    <xdr:from>
      <xdr:col>2</xdr:col>
      <xdr:colOff>200025</xdr:colOff>
      <xdr:row>16</xdr:row>
      <xdr:rowOff>180975</xdr:rowOff>
    </xdr:from>
    <xdr:to>
      <xdr:col>12</xdr:col>
      <xdr:colOff>495300</xdr:colOff>
      <xdr:row>46</xdr:row>
      <xdr:rowOff>171451</xdr:rowOff>
    </xdr:to>
    <xdr:graphicFrame macro="">
      <xdr:nvGraphicFramePr>
        <xdr:cNvPr id="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295274</xdr:colOff>
      <xdr:row>3</xdr:row>
      <xdr:rowOff>15366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32333" b="35556"/>
        <a:stretch>
          <a:fillRect/>
        </a:stretch>
      </xdr:blipFill>
      <xdr:spPr bwMode="auto">
        <a:xfrm>
          <a:off x="0" y="0"/>
          <a:ext cx="2924174" cy="58686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</xdr:col>
      <xdr:colOff>209550</xdr:colOff>
      <xdr:row>4</xdr:row>
      <xdr:rowOff>28575</xdr:rowOff>
    </xdr:from>
    <xdr:to>
      <xdr:col>10</xdr:col>
      <xdr:colOff>238125</xdr:colOff>
      <xdr:row>20</xdr:row>
      <xdr:rowOff>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295275</xdr:colOff>
      <xdr:row>22</xdr:row>
      <xdr:rowOff>133350</xdr:rowOff>
    </xdr:from>
    <xdr:to>
      <xdr:col>10</xdr:col>
      <xdr:colOff>276225</xdr:colOff>
      <xdr:row>38</xdr:row>
      <xdr:rowOff>19050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390524</xdr:colOff>
      <xdr:row>3</xdr:row>
      <xdr:rowOff>15366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32333" b="35556"/>
        <a:stretch>
          <a:fillRect/>
        </a:stretch>
      </xdr:blipFill>
      <xdr:spPr bwMode="auto">
        <a:xfrm>
          <a:off x="0" y="0"/>
          <a:ext cx="3286124" cy="54876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3</xdr:col>
      <xdr:colOff>457200</xdr:colOff>
      <xdr:row>8</xdr:row>
      <xdr:rowOff>28575</xdr:rowOff>
    </xdr:from>
    <xdr:to>
      <xdr:col>13</xdr:col>
      <xdr:colOff>203795</xdr:colOff>
      <xdr:row>38</xdr:row>
      <xdr:rowOff>0</xdr:rowOff>
    </xdr:to>
    <xdr:grpSp>
      <xdr:nvGrpSpPr>
        <xdr:cNvPr id="3" name="1 Grupo"/>
        <xdr:cNvGrpSpPr/>
      </xdr:nvGrpSpPr>
      <xdr:grpSpPr>
        <a:xfrm>
          <a:off x="5003800" y="1552575"/>
          <a:ext cx="9500195" cy="7591425"/>
          <a:chOff x="4514850" y="1552575"/>
          <a:chExt cx="8633420" cy="7591425"/>
        </a:xfrm>
      </xdr:grpSpPr>
      <xdr:grpSp>
        <xdr:nvGrpSpPr>
          <xdr:cNvPr id="4" name="72 Grupo"/>
          <xdr:cNvGrpSpPr/>
        </xdr:nvGrpSpPr>
        <xdr:grpSpPr>
          <a:xfrm>
            <a:off x="4514850" y="1552575"/>
            <a:ext cx="8633420" cy="7591425"/>
            <a:chOff x="4514850" y="1552575"/>
            <a:chExt cx="8633420" cy="6600825"/>
          </a:xfrm>
        </xdr:grpSpPr>
        <xdr:pic>
          <xdr:nvPicPr>
            <xdr:cNvPr id="6" name="Picture 2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/>
            <a:srcRect/>
            <a:stretch>
              <a:fillRect/>
            </a:stretch>
          </xdr:blipFill>
          <xdr:spPr bwMode="auto">
            <a:xfrm>
              <a:off x="4514850" y="1552575"/>
              <a:ext cx="8515350" cy="6600825"/>
            </a:xfrm>
            <a:prstGeom prst="rect">
              <a:avLst/>
            </a:prstGeom>
            <a:noFill/>
          </xdr:spPr>
        </xdr:pic>
        <xdr:grpSp>
          <xdr:nvGrpSpPr>
            <xdr:cNvPr id="7" name="48 Grupo"/>
            <xdr:cNvGrpSpPr/>
          </xdr:nvGrpSpPr>
          <xdr:grpSpPr>
            <a:xfrm>
              <a:off x="4819649" y="2019299"/>
              <a:ext cx="8328621" cy="6101318"/>
              <a:chOff x="539551" y="756682"/>
              <a:chExt cx="8328621" cy="6101318"/>
            </a:xfrm>
          </xdr:grpSpPr>
          <xdr:grpSp>
            <xdr:nvGrpSpPr>
              <xdr:cNvPr id="8" name="Group 68"/>
              <xdr:cNvGrpSpPr>
                <a:grpSpLocks/>
              </xdr:cNvGrpSpPr>
            </xdr:nvGrpSpPr>
            <xdr:grpSpPr bwMode="auto">
              <a:xfrm>
                <a:off x="539551" y="756682"/>
                <a:ext cx="7919952" cy="5019318"/>
                <a:chOff x="802" y="1540"/>
                <a:chExt cx="3626" cy="2298"/>
              </a:xfrm>
            </xdr:grpSpPr>
            <xdr:sp macro="" textlink="">
              <xdr:nvSpPr>
                <xdr:cNvPr id="10" name="Freeform 165"/>
                <xdr:cNvSpPr>
                  <a:spLocks/>
                </xdr:cNvSpPr>
              </xdr:nvSpPr>
              <xdr:spPr bwMode="auto">
                <a:xfrm>
                  <a:off x="1704" y="1540"/>
                  <a:ext cx="555" cy="580"/>
                </a:xfrm>
                <a:custGeom>
                  <a:avLst/>
                  <a:gdLst>
                    <a:gd name="T0" fmla="*/ 647501181 w 663"/>
                    <a:gd name="T1" fmla="*/ 0 h 696"/>
                    <a:gd name="T2" fmla="*/ 680023989 w 663"/>
                    <a:gd name="T3" fmla="*/ 16042561 h 696"/>
                    <a:gd name="T4" fmla="*/ 746547406 w 663"/>
                    <a:gd name="T5" fmla="*/ 65628750 h 696"/>
                    <a:gd name="T6" fmla="*/ 779070213 w 663"/>
                    <a:gd name="T7" fmla="*/ 97713912 h 696"/>
                    <a:gd name="T8" fmla="*/ 845594916 w 663"/>
                    <a:gd name="T9" fmla="*/ 179386337 h 696"/>
                    <a:gd name="T10" fmla="*/ 813071680 w 663"/>
                    <a:gd name="T11" fmla="*/ 212930005 h 696"/>
                    <a:gd name="T12" fmla="*/ 829333084 w 663"/>
                    <a:gd name="T13" fmla="*/ 245015061 h 696"/>
                    <a:gd name="T14" fmla="*/ 845594916 w 663"/>
                    <a:gd name="T15" fmla="*/ 294601390 h 696"/>
                    <a:gd name="T16" fmla="*/ 861856320 w 663"/>
                    <a:gd name="T17" fmla="*/ 326686499 h 696"/>
                    <a:gd name="T18" fmla="*/ 928379523 w 663"/>
                    <a:gd name="T19" fmla="*/ 342728946 h 696"/>
                    <a:gd name="T20" fmla="*/ 861856320 w 663"/>
                    <a:gd name="T21" fmla="*/ 424401451 h 696"/>
                    <a:gd name="T22" fmla="*/ 928379523 w 663"/>
                    <a:gd name="T23" fmla="*/ 473987460 h 696"/>
                    <a:gd name="T24" fmla="*/ 912117691 w 663"/>
                    <a:gd name="T25" fmla="*/ 507531129 h 696"/>
                    <a:gd name="T26" fmla="*/ 928379523 w 663"/>
                    <a:gd name="T27" fmla="*/ 539616451 h 696"/>
                    <a:gd name="T28" fmla="*/ 946119158 w 663"/>
                    <a:gd name="T29" fmla="*/ 571701346 h 696"/>
                    <a:gd name="T30" fmla="*/ 928379523 w 663"/>
                    <a:gd name="T31" fmla="*/ 605245441 h 696"/>
                    <a:gd name="T32" fmla="*/ 796810277 w 663"/>
                    <a:gd name="T33" fmla="*/ 915890452 h 696"/>
                    <a:gd name="T34" fmla="*/ 680023989 w 663"/>
                    <a:gd name="T35" fmla="*/ 981518589 h 696"/>
                    <a:gd name="T36" fmla="*/ 563236843 w 663"/>
                    <a:gd name="T37" fmla="*/ 964017582 h 696"/>
                    <a:gd name="T38" fmla="*/ 447928894 w 663"/>
                    <a:gd name="T39" fmla="*/ 981518589 h 696"/>
                    <a:gd name="T40" fmla="*/ 365143001 w 663"/>
                    <a:gd name="T41" fmla="*/ 947974921 h 696"/>
                    <a:gd name="T42" fmla="*/ 381404405 w 663"/>
                    <a:gd name="T43" fmla="*/ 915890452 h 696"/>
                    <a:gd name="T44" fmla="*/ 397666023 w 663"/>
                    <a:gd name="T45" fmla="*/ 866303909 h 696"/>
                    <a:gd name="T46" fmla="*/ 381404405 w 663"/>
                    <a:gd name="T47" fmla="*/ 834217734 h 696"/>
                    <a:gd name="T48" fmla="*/ 331141534 w 663"/>
                    <a:gd name="T49" fmla="*/ 834217734 h 696"/>
                    <a:gd name="T50" fmla="*/ 282358180 w 663"/>
                    <a:gd name="T51" fmla="*/ 850260395 h 696"/>
                    <a:gd name="T52" fmla="*/ 215833638 w 663"/>
                    <a:gd name="T53" fmla="*/ 850260395 h 696"/>
                    <a:gd name="T54" fmla="*/ 116786235 w 663"/>
                    <a:gd name="T55" fmla="*/ 915890452 h 696"/>
                    <a:gd name="T56" fmla="*/ 116786235 w 663"/>
                    <a:gd name="T57" fmla="*/ 866303909 h 696"/>
                    <a:gd name="T58" fmla="*/ 116786235 w 663"/>
                    <a:gd name="T59" fmla="*/ 816716727 h 696"/>
                    <a:gd name="T60" fmla="*/ 215833638 w 663"/>
                    <a:gd name="T61" fmla="*/ 719002841 h 696"/>
                    <a:gd name="T62" fmla="*/ 165570767 w 663"/>
                    <a:gd name="T63" fmla="*/ 735045502 h 696"/>
                    <a:gd name="T64" fmla="*/ 116786235 w 663"/>
                    <a:gd name="T65" fmla="*/ 719002841 h 696"/>
                    <a:gd name="T66" fmla="*/ 149309256 w 663"/>
                    <a:gd name="T67" fmla="*/ 702960180 h 696"/>
                    <a:gd name="T68" fmla="*/ 199572127 w 663"/>
                    <a:gd name="T69" fmla="*/ 686917519 h 696"/>
                    <a:gd name="T70" fmla="*/ 215833638 w 663"/>
                    <a:gd name="T71" fmla="*/ 653373851 h 696"/>
                    <a:gd name="T72" fmla="*/ 149309256 w 663"/>
                    <a:gd name="T73" fmla="*/ 653373851 h 696"/>
                    <a:gd name="T74" fmla="*/ 165570767 w 663"/>
                    <a:gd name="T75" fmla="*/ 637331616 h 696"/>
                    <a:gd name="T76" fmla="*/ 199572127 w 663"/>
                    <a:gd name="T77" fmla="*/ 571701346 h 696"/>
                    <a:gd name="T78" fmla="*/ 298618512 w 663"/>
                    <a:gd name="T79" fmla="*/ 507531129 h 696"/>
                    <a:gd name="T80" fmla="*/ 266096562 w 663"/>
                    <a:gd name="T81" fmla="*/ 523573790 h 696"/>
                    <a:gd name="T82" fmla="*/ 215833638 w 663"/>
                    <a:gd name="T83" fmla="*/ 555659112 h 696"/>
                    <a:gd name="T84" fmla="*/ 133047745 w 663"/>
                    <a:gd name="T85" fmla="*/ 571701346 h 696"/>
                    <a:gd name="T86" fmla="*/ 116786235 w 663"/>
                    <a:gd name="T87" fmla="*/ 523573790 h 696"/>
                    <a:gd name="T88" fmla="*/ 82785919 w 663"/>
                    <a:gd name="T89" fmla="*/ 473987460 h 696"/>
                    <a:gd name="T90" fmla="*/ 16261504 w 663"/>
                    <a:gd name="T91" fmla="*/ 392316342 h 696"/>
                    <a:gd name="T92" fmla="*/ 0 w 663"/>
                    <a:gd name="T93" fmla="*/ 342728946 h 696"/>
                    <a:gd name="T94" fmla="*/ 16261504 w 663"/>
                    <a:gd name="T95" fmla="*/ 310643838 h 696"/>
                    <a:gd name="T96" fmla="*/ 50262938 w 663"/>
                    <a:gd name="T97" fmla="*/ 278558729 h 696"/>
                    <a:gd name="T98" fmla="*/ 82785919 w 663"/>
                    <a:gd name="T99" fmla="*/ 261057722 h 696"/>
                    <a:gd name="T100" fmla="*/ 133047745 w 663"/>
                    <a:gd name="T101" fmla="*/ 261057722 h 696"/>
                    <a:gd name="T102" fmla="*/ 149309256 w 663"/>
                    <a:gd name="T103" fmla="*/ 212930005 h 696"/>
                    <a:gd name="T104" fmla="*/ 232095095 w 663"/>
                    <a:gd name="T105" fmla="*/ 212930005 h 696"/>
                    <a:gd name="T106" fmla="*/ 282358180 w 663"/>
                    <a:gd name="T107" fmla="*/ 212930005 h 696"/>
                    <a:gd name="T108" fmla="*/ 331141534 w 663"/>
                    <a:gd name="T109" fmla="*/ 179386337 h 696"/>
                    <a:gd name="T110" fmla="*/ 415405872 w 663"/>
                    <a:gd name="T111" fmla="*/ 212930005 h 696"/>
                    <a:gd name="T112" fmla="*/ 431667276 w 663"/>
                    <a:gd name="T113" fmla="*/ 147301228 h 696"/>
                    <a:gd name="T114" fmla="*/ 431667276 w 663"/>
                    <a:gd name="T115" fmla="*/ 97713912 h 696"/>
                    <a:gd name="T116" fmla="*/ 514452204 w 663"/>
                    <a:gd name="T117" fmla="*/ 16042561 h 696"/>
                    <a:gd name="T118" fmla="*/ 597238310 w 663"/>
                    <a:gd name="T119" fmla="*/ 32085122 h 696"/>
                    <a:gd name="T120" fmla="*/ 0 60000 65536"/>
                    <a:gd name="T121" fmla="*/ 0 60000 65536"/>
                    <a:gd name="T122" fmla="*/ 0 60000 65536"/>
                    <a:gd name="T123" fmla="*/ 0 60000 65536"/>
                    <a:gd name="T124" fmla="*/ 0 60000 65536"/>
                    <a:gd name="T125" fmla="*/ 0 60000 65536"/>
                    <a:gd name="T126" fmla="*/ 0 60000 65536"/>
                    <a:gd name="T127" fmla="*/ 0 60000 65536"/>
                    <a:gd name="T128" fmla="*/ 0 60000 65536"/>
                    <a:gd name="T129" fmla="*/ 0 60000 65536"/>
                    <a:gd name="T130" fmla="*/ 0 60000 65536"/>
                    <a:gd name="T131" fmla="*/ 0 60000 65536"/>
                    <a:gd name="T132" fmla="*/ 0 60000 65536"/>
                    <a:gd name="T133" fmla="*/ 0 60000 65536"/>
                    <a:gd name="T134" fmla="*/ 0 60000 65536"/>
                    <a:gd name="T135" fmla="*/ 0 60000 65536"/>
                    <a:gd name="T136" fmla="*/ 0 60000 65536"/>
                    <a:gd name="T137" fmla="*/ 0 60000 65536"/>
                    <a:gd name="T138" fmla="*/ 0 60000 65536"/>
                    <a:gd name="T139" fmla="*/ 0 60000 65536"/>
                    <a:gd name="T140" fmla="*/ 0 60000 65536"/>
                    <a:gd name="T141" fmla="*/ 0 60000 65536"/>
                    <a:gd name="T142" fmla="*/ 0 60000 65536"/>
                    <a:gd name="T143" fmla="*/ 0 60000 65536"/>
                    <a:gd name="T144" fmla="*/ 0 60000 65536"/>
                    <a:gd name="T145" fmla="*/ 0 60000 65536"/>
                    <a:gd name="T146" fmla="*/ 0 60000 65536"/>
                    <a:gd name="T147" fmla="*/ 0 60000 65536"/>
                    <a:gd name="T148" fmla="*/ 0 60000 65536"/>
                    <a:gd name="T149" fmla="*/ 0 60000 65536"/>
                    <a:gd name="T150" fmla="*/ 0 60000 65536"/>
                    <a:gd name="T151" fmla="*/ 0 60000 65536"/>
                    <a:gd name="T152" fmla="*/ 0 60000 65536"/>
                    <a:gd name="T153" fmla="*/ 0 60000 65536"/>
                    <a:gd name="T154" fmla="*/ 0 60000 65536"/>
                    <a:gd name="T155" fmla="*/ 0 60000 65536"/>
                    <a:gd name="T156" fmla="*/ 0 60000 65536"/>
                    <a:gd name="T157" fmla="*/ 0 60000 65536"/>
                    <a:gd name="T158" fmla="*/ 0 60000 65536"/>
                    <a:gd name="T159" fmla="*/ 0 60000 65536"/>
                    <a:gd name="T160" fmla="*/ 0 60000 65536"/>
                    <a:gd name="T161" fmla="*/ 0 60000 65536"/>
                    <a:gd name="T162" fmla="*/ 0 60000 65536"/>
                    <a:gd name="T163" fmla="*/ 0 60000 65536"/>
                    <a:gd name="T164" fmla="*/ 0 60000 65536"/>
                    <a:gd name="T165" fmla="*/ 0 60000 65536"/>
                    <a:gd name="T166" fmla="*/ 0 60000 65536"/>
                    <a:gd name="T167" fmla="*/ 0 60000 65536"/>
                    <a:gd name="T168" fmla="*/ 0 60000 65536"/>
                    <a:gd name="T169" fmla="*/ 0 60000 65536"/>
                    <a:gd name="T170" fmla="*/ 0 60000 65536"/>
                    <a:gd name="T171" fmla="*/ 0 60000 65536"/>
                    <a:gd name="T172" fmla="*/ 0 60000 65536"/>
                    <a:gd name="T173" fmla="*/ 0 60000 65536"/>
                    <a:gd name="T174" fmla="*/ 0 60000 65536"/>
                    <a:gd name="T175" fmla="*/ 0 60000 65536"/>
                    <a:gd name="T176" fmla="*/ 0 60000 65536"/>
                    <a:gd name="T177" fmla="*/ 0 60000 65536"/>
                    <a:gd name="T178" fmla="*/ 0 60000 65536"/>
                    <a:gd name="T179" fmla="*/ 0 60000 65536"/>
                    <a:gd name="T180" fmla="*/ 0 w 663"/>
                    <a:gd name="T181" fmla="*/ 0 h 696"/>
                    <a:gd name="T182" fmla="*/ 663 w 663"/>
                    <a:gd name="T183" fmla="*/ 696 h 696"/>
                  </a:gdLst>
                  <a:ahLst/>
                  <a:cxnLst>
                    <a:cxn ang="T120">
                      <a:pos x="T0" y="T1"/>
                    </a:cxn>
                    <a:cxn ang="T121">
                      <a:pos x="T2" y="T3"/>
                    </a:cxn>
                    <a:cxn ang="T122">
                      <a:pos x="T4" y="T5"/>
                    </a:cxn>
                    <a:cxn ang="T123">
                      <a:pos x="T6" y="T7"/>
                    </a:cxn>
                    <a:cxn ang="T124">
                      <a:pos x="T8" y="T9"/>
                    </a:cxn>
                    <a:cxn ang="T125">
                      <a:pos x="T10" y="T11"/>
                    </a:cxn>
                    <a:cxn ang="T126">
                      <a:pos x="T12" y="T13"/>
                    </a:cxn>
                    <a:cxn ang="T127">
                      <a:pos x="T14" y="T15"/>
                    </a:cxn>
                    <a:cxn ang="T128">
                      <a:pos x="T16" y="T17"/>
                    </a:cxn>
                    <a:cxn ang="T129">
                      <a:pos x="T18" y="T19"/>
                    </a:cxn>
                    <a:cxn ang="T130">
                      <a:pos x="T20" y="T21"/>
                    </a:cxn>
                    <a:cxn ang="T131">
                      <a:pos x="T22" y="T23"/>
                    </a:cxn>
                    <a:cxn ang="T132">
                      <a:pos x="T24" y="T25"/>
                    </a:cxn>
                    <a:cxn ang="T133">
                      <a:pos x="T26" y="T27"/>
                    </a:cxn>
                    <a:cxn ang="T134">
                      <a:pos x="T28" y="T29"/>
                    </a:cxn>
                    <a:cxn ang="T135">
                      <a:pos x="T30" y="T31"/>
                    </a:cxn>
                    <a:cxn ang="T136">
                      <a:pos x="T32" y="T33"/>
                    </a:cxn>
                    <a:cxn ang="T137">
                      <a:pos x="T34" y="T35"/>
                    </a:cxn>
                    <a:cxn ang="T138">
                      <a:pos x="T36" y="T37"/>
                    </a:cxn>
                    <a:cxn ang="T139">
                      <a:pos x="T38" y="T39"/>
                    </a:cxn>
                    <a:cxn ang="T140">
                      <a:pos x="T40" y="T41"/>
                    </a:cxn>
                    <a:cxn ang="T141">
                      <a:pos x="T42" y="T43"/>
                    </a:cxn>
                    <a:cxn ang="T142">
                      <a:pos x="T44" y="T45"/>
                    </a:cxn>
                    <a:cxn ang="T143">
                      <a:pos x="T46" y="T47"/>
                    </a:cxn>
                    <a:cxn ang="T144">
                      <a:pos x="T48" y="T49"/>
                    </a:cxn>
                    <a:cxn ang="T145">
                      <a:pos x="T50" y="T51"/>
                    </a:cxn>
                    <a:cxn ang="T146">
                      <a:pos x="T52" y="T53"/>
                    </a:cxn>
                    <a:cxn ang="T147">
                      <a:pos x="T54" y="T55"/>
                    </a:cxn>
                    <a:cxn ang="T148">
                      <a:pos x="T56" y="T57"/>
                    </a:cxn>
                    <a:cxn ang="T149">
                      <a:pos x="T58" y="T59"/>
                    </a:cxn>
                    <a:cxn ang="T150">
                      <a:pos x="T60" y="T61"/>
                    </a:cxn>
                    <a:cxn ang="T151">
                      <a:pos x="T62" y="T63"/>
                    </a:cxn>
                    <a:cxn ang="T152">
                      <a:pos x="T64" y="T65"/>
                    </a:cxn>
                    <a:cxn ang="T153">
                      <a:pos x="T66" y="T67"/>
                    </a:cxn>
                    <a:cxn ang="T154">
                      <a:pos x="T68" y="T69"/>
                    </a:cxn>
                    <a:cxn ang="T155">
                      <a:pos x="T70" y="T71"/>
                    </a:cxn>
                    <a:cxn ang="T156">
                      <a:pos x="T72" y="T73"/>
                    </a:cxn>
                    <a:cxn ang="T157">
                      <a:pos x="T74" y="T75"/>
                    </a:cxn>
                    <a:cxn ang="T158">
                      <a:pos x="T76" y="T77"/>
                    </a:cxn>
                    <a:cxn ang="T159">
                      <a:pos x="T78" y="T79"/>
                    </a:cxn>
                    <a:cxn ang="T160">
                      <a:pos x="T80" y="T81"/>
                    </a:cxn>
                    <a:cxn ang="T161">
                      <a:pos x="T82" y="T83"/>
                    </a:cxn>
                    <a:cxn ang="T162">
                      <a:pos x="T84" y="T85"/>
                    </a:cxn>
                    <a:cxn ang="T163">
                      <a:pos x="T86" y="T87"/>
                    </a:cxn>
                    <a:cxn ang="T164">
                      <a:pos x="T88" y="T89"/>
                    </a:cxn>
                    <a:cxn ang="T165">
                      <a:pos x="T90" y="T91"/>
                    </a:cxn>
                    <a:cxn ang="T166">
                      <a:pos x="T92" y="T93"/>
                    </a:cxn>
                    <a:cxn ang="T167">
                      <a:pos x="T94" y="T95"/>
                    </a:cxn>
                    <a:cxn ang="T168">
                      <a:pos x="T96" y="T97"/>
                    </a:cxn>
                    <a:cxn ang="T169">
                      <a:pos x="T98" y="T99"/>
                    </a:cxn>
                    <a:cxn ang="T170">
                      <a:pos x="T100" y="T101"/>
                    </a:cxn>
                    <a:cxn ang="T171">
                      <a:pos x="T102" y="T103"/>
                    </a:cxn>
                    <a:cxn ang="T172">
                      <a:pos x="T104" y="T105"/>
                    </a:cxn>
                    <a:cxn ang="T173">
                      <a:pos x="T106" y="T107"/>
                    </a:cxn>
                    <a:cxn ang="T174">
                      <a:pos x="T108" y="T109"/>
                    </a:cxn>
                    <a:cxn ang="T175">
                      <a:pos x="T110" y="T111"/>
                    </a:cxn>
                    <a:cxn ang="T176">
                      <a:pos x="T112" y="T113"/>
                    </a:cxn>
                    <a:cxn ang="T177">
                      <a:pos x="T114" y="T115"/>
                    </a:cxn>
                    <a:cxn ang="T178">
                      <a:pos x="T116" y="T117"/>
                    </a:cxn>
                    <a:cxn ang="T179">
                      <a:pos x="T118" y="T119"/>
                    </a:cxn>
                  </a:cxnLst>
                  <a:rect l="T180" t="T181" r="T182" b="T183"/>
                  <a:pathLst>
                    <a:path w="663" h="696">
                      <a:moveTo>
                        <a:pt x="426" y="0"/>
                      </a:moveTo>
                      <a:lnTo>
                        <a:pt x="426" y="34"/>
                      </a:lnTo>
                      <a:lnTo>
                        <a:pt x="438" y="0"/>
                      </a:lnTo>
                      <a:lnTo>
                        <a:pt x="449" y="0"/>
                      </a:lnTo>
                      <a:lnTo>
                        <a:pt x="449" y="11"/>
                      </a:lnTo>
                      <a:lnTo>
                        <a:pt x="460" y="11"/>
                      </a:lnTo>
                      <a:lnTo>
                        <a:pt x="482" y="22"/>
                      </a:lnTo>
                      <a:lnTo>
                        <a:pt x="494" y="34"/>
                      </a:lnTo>
                      <a:lnTo>
                        <a:pt x="505" y="45"/>
                      </a:lnTo>
                      <a:lnTo>
                        <a:pt x="516" y="56"/>
                      </a:lnTo>
                      <a:lnTo>
                        <a:pt x="527" y="56"/>
                      </a:lnTo>
                      <a:lnTo>
                        <a:pt x="527" y="67"/>
                      </a:lnTo>
                      <a:lnTo>
                        <a:pt x="539" y="78"/>
                      </a:lnTo>
                      <a:lnTo>
                        <a:pt x="561" y="78"/>
                      </a:lnTo>
                      <a:lnTo>
                        <a:pt x="572" y="123"/>
                      </a:lnTo>
                      <a:lnTo>
                        <a:pt x="561" y="135"/>
                      </a:lnTo>
                      <a:lnTo>
                        <a:pt x="561" y="146"/>
                      </a:lnTo>
                      <a:lnTo>
                        <a:pt x="550" y="146"/>
                      </a:lnTo>
                      <a:lnTo>
                        <a:pt x="561" y="146"/>
                      </a:lnTo>
                      <a:lnTo>
                        <a:pt x="561" y="157"/>
                      </a:lnTo>
                      <a:lnTo>
                        <a:pt x="561" y="168"/>
                      </a:lnTo>
                      <a:lnTo>
                        <a:pt x="561" y="179"/>
                      </a:lnTo>
                      <a:lnTo>
                        <a:pt x="561" y="191"/>
                      </a:lnTo>
                      <a:lnTo>
                        <a:pt x="572" y="202"/>
                      </a:lnTo>
                      <a:lnTo>
                        <a:pt x="572" y="213"/>
                      </a:lnTo>
                      <a:lnTo>
                        <a:pt x="572" y="224"/>
                      </a:lnTo>
                      <a:lnTo>
                        <a:pt x="583" y="224"/>
                      </a:lnTo>
                      <a:lnTo>
                        <a:pt x="583" y="235"/>
                      </a:lnTo>
                      <a:lnTo>
                        <a:pt x="606" y="224"/>
                      </a:lnTo>
                      <a:lnTo>
                        <a:pt x="628" y="235"/>
                      </a:lnTo>
                      <a:lnTo>
                        <a:pt x="606" y="258"/>
                      </a:lnTo>
                      <a:lnTo>
                        <a:pt x="583" y="258"/>
                      </a:lnTo>
                      <a:lnTo>
                        <a:pt x="583" y="291"/>
                      </a:lnTo>
                      <a:lnTo>
                        <a:pt x="606" y="291"/>
                      </a:lnTo>
                      <a:lnTo>
                        <a:pt x="628" y="314"/>
                      </a:lnTo>
                      <a:lnTo>
                        <a:pt x="628" y="325"/>
                      </a:lnTo>
                      <a:lnTo>
                        <a:pt x="617" y="325"/>
                      </a:lnTo>
                      <a:lnTo>
                        <a:pt x="617" y="336"/>
                      </a:lnTo>
                      <a:lnTo>
                        <a:pt x="617" y="348"/>
                      </a:lnTo>
                      <a:lnTo>
                        <a:pt x="628" y="348"/>
                      </a:lnTo>
                      <a:lnTo>
                        <a:pt x="628" y="359"/>
                      </a:lnTo>
                      <a:lnTo>
                        <a:pt x="628" y="370"/>
                      </a:lnTo>
                      <a:lnTo>
                        <a:pt x="628" y="381"/>
                      </a:lnTo>
                      <a:lnTo>
                        <a:pt x="628" y="392"/>
                      </a:lnTo>
                      <a:lnTo>
                        <a:pt x="640" y="392"/>
                      </a:lnTo>
                      <a:lnTo>
                        <a:pt x="640" y="404"/>
                      </a:lnTo>
                      <a:lnTo>
                        <a:pt x="628" y="404"/>
                      </a:lnTo>
                      <a:lnTo>
                        <a:pt x="628" y="415"/>
                      </a:lnTo>
                      <a:lnTo>
                        <a:pt x="662" y="482"/>
                      </a:lnTo>
                      <a:lnTo>
                        <a:pt x="606" y="628"/>
                      </a:lnTo>
                      <a:lnTo>
                        <a:pt x="539" y="628"/>
                      </a:lnTo>
                      <a:lnTo>
                        <a:pt x="527" y="673"/>
                      </a:lnTo>
                      <a:lnTo>
                        <a:pt x="482" y="695"/>
                      </a:lnTo>
                      <a:lnTo>
                        <a:pt x="460" y="673"/>
                      </a:lnTo>
                      <a:lnTo>
                        <a:pt x="426" y="673"/>
                      </a:lnTo>
                      <a:lnTo>
                        <a:pt x="393" y="650"/>
                      </a:lnTo>
                      <a:lnTo>
                        <a:pt x="381" y="661"/>
                      </a:lnTo>
                      <a:lnTo>
                        <a:pt x="348" y="673"/>
                      </a:lnTo>
                      <a:lnTo>
                        <a:pt x="337" y="650"/>
                      </a:lnTo>
                      <a:lnTo>
                        <a:pt x="303" y="673"/>
                      </a:lnTo>
                      <a:lnTo>
                        <a:pt x="269" y="684"/>
                      </a:lnTo>
                      <a:lnTo>
                        <a:pt x="247" y="661"/>
                      </a:lnTo>
                      <a:lnTo>
                        <a:pt x="247" y="650"/>
                      </a:lnTo>
                      <a:lnTo>
                        <a:pt x="258" y="650"/>
                      </a:lnTo>
                      <a:lnTo>
                        <a:pt x="258" y="639"/>
                      </a:lnTo>
                      <a:lnTo>
                        <a:pt x="258" y="628"/>
                      </a:lnTo>
                      <a:lnTo>
                        <a:pt x="258" y="617"/>
                      </a:lnTo>
                      <a:lnTo>
                        <a:pt x="258" y="605"/>
                      </a:lnTo>
                      <a:lnTo>
                        <a:pt x="269" y="594"/>
                      </a:lnTo>
                      <a:lnTo>
                        <a:pt x="269" y="583"/>
                      </a:lnTo>
                      <a:lnTo>
                        <a:pt x="269" y="572"/>
                      </a:lnTo>
                      <a:lnTo>
                        <a:pt x="258" y="572"/>
                      </a:lnTo>
                      <a:lnTo>
                        <a:pt x="247" y="572"/>
                      </a:lnTo>
                      <a:lnTo>
                        <a:pt x="236" y="572"/>
                      </a:lnTo>
                      <a:lnTo>
                        <a:pt x="224" y="572"/>
                      </a:lnTo>
                      <a:lnTo>
                        <a:pt x="213" y="572"/>
                      </a:lnTo>
                      <a:lnTo>
                        <a:pt x="202" y="583"/>
                      </a:lnTo>
                      <a:lnTo>
                        <a:pt x="191" y="583"/>
                      </a:lnTo>
                      <a:lnTo>
                        <a:pt x="168" y="583"/>
                      </a:lnTo>
                      <a:lnTo>
                        <a:pt x="157" y="583"/>
                      </a:lnTo>
                      <a:lnTo>
                        <a:pt x="146" y="583"/>
                      </a:lnTo>
                      <a:lnTo>
                        <a:pt x="90" y="650"/>
                      </a:lnTo>
                      <a:lnTo>
                        <a:pt x="90" y="639"/>
                      </a:lnTo>
                      <a:lnTo>
                        <a:pt x="79" y="628"/>
                      </a:lnTo>
                      <a:lnTo>
                        <a:pt x="79" y="617"/>
                      </a:lnTo>
                      <a:lnTo>
                        <a:pt x="79" y="605"/>
                      </a:lnTo>
                      <a:lnTo>
                        <a:pt x="79" y="594"/>
                      </a:lnTo>
                      <a:lnTo>
                        <a:pt x="79" y="583"/>
                      </a:lnTo>
                      <a:lnTo>
                        <a:pt x="79" y="572"/>
                      </a:lnTo>
                      <a:lnTo>
                        <a:pt x="79" y="560"/>
                      </a:lnTo>
                      <a:lnTo>
                        <a:pt x="101" y="549"/>
                      </a:lnTo>
                      <a:lnTo>
                        <a:pt x="101" y="538"/>
                      </a:lnTo>
                      <a:lnTo>
                        <a:pt x="146" y="493"/>
                      </a:lnTo>
                      <a:lnTo>
                        <a:pt x="135" y="504"/>
                      </a:lnTo>
                      <a:lnTo>
                        <a:pt x="123" y="504"/>
                      </a:lnTo>
                      <a:lnTo>
                        <a:pt x="112" y="504"/>
                      </a:lnTo>
                      <a:lnTo>
                        <a:pt x="101" y="504"/>
                      </a:lnTo>
                      <a:lnTo>
                        <a:pt x="90" y="516"/>
                      </a:lnTo>
                      <a:lnTo>
                        <a:pt x="79" y="493"/>
                      </a:lnTo>
                      <a:lnTo>
                        <a:pt x="90" y="493"/>
                      </a:lnTo>
                      <a:lnTo>
                        <a:pt x="101" y="493"/>
                      </a:lnTo>
                      <a:lnTo>
                        <a:pt x="101" y="482"/>
                      </a:lnTo>
                      <a:lnTo>
                        <a:pt x="112" y="482"/>
                      </a:lnTo>
                      <a:lnTo>
                        <a:pt x="123" y="482"/>
                      </a:lnTo>
                      <a:lnTo>
                        <a:pt x="135" y="471"/>
                      </a:lnTo>
                      <a:lnTo>
                        <a:pt x="146" y="460"/>
                      </a:lnTo>
                      <a:lnTo>
                        <a:pt x="157" y="448"/>
                      </a:lnTo>
                      <a:lnTo>
                        <a:pt x="146" y="448"/>
                      </a:lnTo>
                      <a:lnTo>
                        <a:pt x="135" y="460"/>
                      </a:lnTo>
                      <a:lnTo>
                        <a:pt x="123" y="460"/>
                      </a:lnTo>
                      <a:lnTo>
                        <a:pt x="101" y="448"/>
                      </a:lnTo>
                      <a:lnTo>
                        <a:pt x="79" y="448"/>
                      </a:lnTo>
                      <a:lnTo>
                        <a:pt x="101" y="426"/>
                      </a:lnTo>
                      <a:lnTo>
                        <a:pt x="112" y="437"/>
                      </a:lnTo>
                      <a:lnTo>
                        <a:pt x="123" y="426"/>
                      </a:lnTo>
                      <a:lnTo>
                        <a:pt x="123" y="404"/>
                      </a:lnTo>
                      <a:lnTo>
                        <a:pt x="135" y="392"/>
                      </a:lnTo>
                      <a:lnTo>
                        <a:pt x="146" y="404"/>
                      </a:lnTo>
                      <a:lnTo>
                        <a:pt x="157" y="381"/>
                      </a:lnTo>
                      <a:lnTo>
                        <a:pt x="202" y="348"/>
                      </a:lnTo>
                      <a:lnTo>
                        <a:pt x="191" y="336"/>
                      </a:lnTo>
                      <a:lnTo>
                        <a:pt x="180" y="348"/>
                      </a:lnTo>
                      <a:lnTo>
                        <a:pt x="180" y="359"/>
                      </a:lnTo>
                      <a:lnTo>
                        <a:pt x="168" y="359"/>
                      </a:lnTo>
                      <a:lnTo>
                        <a:pt x="157" y="370"/>
                      </a:lnTo>
                      <a:lnTo>
                        <a:pt x="146" y="381"/>
                      </a:lnTo>
                      <a:lnTo>
                        <a:pt x="112" y="359"/>
                      </a:lnTo>
                      <a:lnTo>
                        <a:pt x="101" y="381"/>
                      </a:lnTo>
                      <a:lnTo>
                        <a:pt x="90" y="392"/>
                      </a:lnTo>
                      <a:lnTo>
                        <a:pt x="79" y="404"/>
                      </a:lnTo>
                      <a:lnTo>
                        <a:pt x="56" y="370"/>
                      </a:lnTo>
                      <a:lnTo>
                        <a:pt x="79" y="359"/>
                      </a:lnTo>
                      <a:lnTo>
                        <a:pt x="79" y="336"/>
                      </a:lnTo>
                      <a:lnTo>
                        <a:pt x="101" y="303"/>
                      </a:lnTo>
                      <a:lnTo>
                        <a:pt x="56" y="325"/>
                      </a:lnTo>
                      <a:lnTo>
                        <a:pt x="45" y="280"/>
                      </a:lnTo>
                      <a:lnTo>
                        <a:pt x="22" y="258"/>
                      </a:lnTo>
                      <a:lnTo>
                        <a:pt x="11" y="269"/>
                      </a:lnTo>
                      <a:lnTo>
                        <a:pt x="0" y="258"/>
                      </a:lnTo>
                      <a:lnTo>
                        <a:pt x="11" y="247"/>
                      </a:lnTo>
                      <a:lnTo>
                        <a:pt x="0" y="235"/>
                      </a:lnTo>
                      <a:lnTo>
                        <a:pt x="0" y="224"/>
                      </a:lnTo>
                      <a:lnTo>
                        <a:pt x="11" y="224"/>
                      </a:lnTo>
                      <a:lnTo>
                        <a:pt x="11" y="213"/>
                      </a:lnTo>
                      <a:lnTo>
                        <a:pt x="22" y="202"/>
                      </a:lnTo>
                      <a:lnTo>
                        <a:pt x="22" y="191"/>
                      </a:lnTo>
                      <a:lnTo>
                        <a:pt x="34" y="191"/>
                      </a:lnTo>
                      <a:lnTo>
                        <a:pt x="34" y="179"/>
                      </a:lnTo>
                      <a:lnTo>
                        <a:pt x="45" y="179"/>
                      </a:lnTo>
                      <a:lnTo>
                        <a:pt x="56" y="179"/>
                      </a:lnTo>
                      <a:lnTo>
                        <a:pt x="67" y="179"/>
                      </a:lnTo>
                      <a:lnTo>
                        <a:pt x="79" y="179"/>
                      </a:lnTo>
                      <a:lnTo>
                        <a:pt x="90" y="179"/>
                      </a:lnTo>
                      <a:lnTo>
                        <a:pt x="90" y="168"/>
                      </a:lnTo>
                      <a:lnTo>
                        <a:pt x="101" y="168"/>
                      </a:lnTo>
                      <a:lnTo>
                        <a:pt x="101" y="146"/>
                      </a:lnTo>
                      <a:lnTo>
                        <a:pt x="123" y="135"/>
                      </a:lnTo>
                      <a:lnTo>
                        <a:pt x="146" y="146"/>
                      </a:lnTo>
                      <a:lnTo>
                        <a:pt x="157" y="146"/>
                      </a:lnTo>
                      <a:lnTo>
                        <a:pt x="168" y="146"/>
                      </a:lnTo>
                      <a:lnTo>
                        <a:pt x="180" y="146"/>
                      </a:lnTo>
                      <a:lnTo>
                        <a:pt x="191" y="146"/>
                      </a:lnTo>
                      <a:lnTo>
                        <a:pt x="202" y="146"/>
                      </a:lnTo>
                      <a:lnTo>
                        <a:pt x="213" y="146"/>
                      </a:lnTo>
                      <a:lnTo>
                        <a:pt x="224" y="123"/>
                      </a:lnTo>
                      <a:lnTo>
                        <a:pt x="247" y="146"/>
                      </a:lnTo>
                      <a:lnTo>
                        <a:pt x="258" y="123"/>
                      </a:lnTo>
                      <a:lnTo>
                        <a:pt x="281" y="146"/>
                      </a:lnTo>
                      <a:lnTo>
                        <a:pt x="292" y="123"/>
                      </a:lnTo>
                      <a:lnTo>
                        <a:pt x="269" y="112"/>
                      </a:lnTo>
                      <a:lnTo>
                        <a:pt x="292" y="101"/>
                      </a:lnTo>
                      <a:lnTo>
                        <a:pt x="269" y="101"/>
                      </a:lnTo>
                      <a:lnTo>
                        <a:pt x="269" y="67"/>
                      </a:lnTo>
                      <a:lnTo>
                        <a:pt x="292" y="67"/>
                      </a:lnTo>
                      <a:lnTo>
                        <a:pt x="292" y="56"/>
                      </a:lnTo>
                      <a:lnTo>
                        <a:pt x="325" y="45"/>
                      </a:lnTo>
                      <a:lnTo>
                        <a:pt x="348" y="11"/>
                      </a:lnTo>
                      <a:lnTo>
                        <a:pt x="359" y="22"/>
                      </a:lnTo>
                      <a:lnTo>
                        <a:pt x="381" y="0"/>
                      </a:lnTo>
                      <a:lnTo>
                        <a:pt x="404" y="22"/>
                      </a:lnTo>
                      <a:lnTo>
                        <a:pt x="426" y="0"/>
                      </a:lnTo>
                    </a:path>
                  </a:pathLst>
                </a:custGeom>
                <a:solidFill>
                  <a:srgbClr val="800000"/>
                </a:solidFill>
                <a:ln w="19050" cap="rnd" algn="ctr">
                  <a:solidFill>
                    <a:schemeClr val="bg2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/>
                </a:p>
              </xdr:txBody>
            </xdr:sp>
            <xdr:sp macro="" textlink="">
              <xdr:nvSpPr>
                <xdr:cNvPr id="11" name="Freeform 167"/>
                <xdr:cNvSpPr>
                  <a:spLocks/>
                </xdr:cNvSpPr>
              </xdr:nvSpPr>
              <xdr:spPr bwMode="auto">
                <a:xfrm>
                  <a:off x="2470" y="2271"/>
                  <a:ext cx="1074" cy="989"/>
                </a:xfrm>
                <a:custGeom>
                  <a:avLst/>
                  <a:gdLst>
                    <a:gd name="T0" fmla="*/ 678643674 w 1282"/>
                    <a:gd name="T1" fmla="*/ 1570563588 h 1185"/>
                    <a:gd name="T2" fmla="*/ 545285590 w 1282"/>
                    <a:gd name="T3" fmla="*/ 1520751526 h 1185"/>
                    <a:gd name="T4" fmla="*/ 377847224 w 1282"/>
                    <a:gd name="T5" fmla="*/ 1470937755 h 1185"/>
                    <a:gd name="T6" fmla="*/ 112613277 w 1282"/>
                    <a:gd name="T7" fmla="*/ 1192573065 h 1185"/>
                    <a:gd name="T8" fmla="*/ 228190243 w 1282"/>
                    <a:gd name="T9" fmla="*/ 1016763877 h 1185"/>
                    <a:gd name="T10" fmla="*/ 93350717 w 1282"/>
                    <a:gd name="T11" fmla="*/ 1032880475 h 1185"/>
                    <a:gd name="T12" fmla="*/ 294869285 w 1282"/>
                    <a:gd name="T13" fmla="*/ 991858274 h 1185"/>
                    <a:gd name="T14" fmla="*/ 143730621 w 1282"/>
                    <a:gd name="T15" fmla="*/ 826303995 h 1185"/>
                    <a:gd name="T16" fmla="*/ 77051713 w 1282"/>
                    <a:gd name="T17" fmla="*/ 728143851 h 1185"/>
                    <a:gd name="T18" fmla="*/ 56306102 w 1282"/>
                    <a:gd name="T19" fmla="*/ 588961506 h 1185"/>
                    <a:gd name="T20" fmla="*/ 260788252 w 1282"/>
                    <a:gd name="T21" fmla="*/ 612402702 h 1185"/>
                    <a:gd name="T22" fmla="*/ 327467294 w 1282"/>
                    <a:gd name="T23" fmla="*/ 545008782 h 1185"/>
                    <a:gd name="T24" fmla="*/ 478606763 w 1282"/>
                    <a:gd name="T25" fmla="*/ 578706383 h 1185"/>
                    <a:gd name="T26" fmla="*/ 545285590 w 1282"/>
                    <a:gd name="T27" fmla="*/ 562589359 h 1185"/>
                    <a:gd name="T28" fmla="*/ 696424523 w 1282"/>
                    <a:gd name="T29" fmla="*/ 594822126 h 1185"/>
                    <a:gd name="T30" fmla="*/ 795701573 w 1282"/>
                    <a:gd name="T31" fmla="*/ 612402702 h 1185"/>
                    <a:gd name="T32" fmla="*/ 795701573 w 1282"/>
                    <a:gd name="T33" fmla="*/ 660749930 h 1185"/>
                    <a:gd name="T34" fmla="*/ 763103350 w 1282"/>
                    <a:gd name="T35" fmla="*/ 710562847 h 1185"/>
                    <a:gd name="T36" fmla="*/ 829782177 w 1282"/>
                    <a:gd name="T37" fmla="*/ 694447531 h 1185"/>
                    <a:gd name="T38" fmla="*/ 896461005 w 1282"/>
                    <a:gd name="T39" fmla="*/ 644634187 h 1185"/>
                    <a:gd name="T40" fmla="*/ 958694191 w 1282"/>
                    <a:gd name="T41" fmla="*/ 631448968 h 1185"/>
                    <a:gd name="T42" fmla="*/ 1029819302 w 1282"/>
                    <a:gd name="T43" fmla="*/ 578706383 h 1185"/>
                    <a:gd name="T44" fmla="*/ 963139617 w 1282"/>
                    <a:gd name="T45" fmla="*/ 512777297 h 1185"/>
                    <a:gd name="T46" fmla="*/ 963139617 w 1282"/>
                    <a:gd name="T47" fmla="*/ 462965235 h 1185"/>
                    <a:gd name="T48" fmla="*/ 896461005 w 1282"/>
                    <a:gd name="T49" fmla="*/ 347223125 h 1185"/>
                    <a:gd name="T50" fmla="*/ 862380400 w 1282"/>
                    <a:gd name="T51" fmla="*/ 281295320 h 1185"/>
                    <a:gd name="T52" fmla="*/ 880162107 w 1282"/>
                    <a:gd name="T53" fmla="*/ 197785603 h 1185"/>
                    <a:gd name="T54" fmla="*/ 846081074 w 1282"/>
                    <a:gd name="T55" fmla="*/ 149437521 h 1185"/>
                    <a:gd name="T56" fmla="*/ 829782177 w 1282"/>
                    <a:gd name="T57" fmla="*/ 99625379 h 1185"/>
                    <a:gd name="T58" fmla="*/ 912760116 w 1282"/>
                    <a:gd name="T59" fmla="*/ 49812129 h 1185"/>
                    <a:gd name="T60" fmla="*/ 997219792 w 1282"/>
                    <a:gd name="T61" fmla="*/ 16115656 h 1185"/>
                    <a:gd name="T62" fmla="*/ 1114278979 w 1282"/>
                    <a:gd name="T63" fmla="*/ 0 h 1185"/>
                    <a:gd name="T64" fmla="*/ 1231337307 w 1282"/>
                    <a:gd name="T65" fmla="*/ 99625379 h 1185"/>
                    <a:gd name="T66" fmla="*/ 1298016135 w 1282"/>
                    <a:gd name="T67" fmla="*/ 115740988 h 1185"/>
                    <a:gd name="T68" fmla="*/ 1380994288 w 1282"/>
                    <a:gd name="T69" fmla="*/ 99625379 h 1185"/>
                    <a:gd name="T70" fmla="*/ 1444709212 w 1282"/>
                    <a:gd name="T71" fmla="*/ 11720174 h 1185"/>
                    <a:gd name="T72" fmla="*/ 1514351943 w 1282"/>
                    <a:gd name="T73" fmla="*/ 115740988 h 1185"/>
                    <a:gd name="T74" fmla="*/ 1692162149 w 1282"/>
                    <a:gd name="T75" fmla="*/ 200715913 h 1185"/>
                    <a:gd name="T76" fmla="*/ 1706980810 w 1282"/>
                    <a:gd name="T77" fmla="*/ 366269177 h 1185"/>
                    <a:gd name="T78" fmla="*/ 1575104678 w 1282"/>
                    <a:gd name="T79" fmla="*/ 461499973 h 1185"/>
                    <a:gd name="T80" fmla="*/ 1638820459 w 1282"/>
                    <a:gd name="T81" fmla="*/ 416082307 h 1185"/>
                    <a:gd name="T82" fmla="*/ 1649191978 w 1282"/>
                    <a:gd name="T83" fmla="*/ 545008782 h 1185"/>
                    <a:gd name="T84" fmla="*/ 1699571479 w 1282"/>
                    <a:gd name="T85" fmla="*/ 628518445 h 1185"/>
                    <a:gd name="T86" fmla="*/ 1782549633 w 1282"/>
                    <a:gd name="T87" fmla="*/ 660749930 h 1185"/>
                    <a:gd name="T88" fmla="*/ 1766250307 w 1282"/>
                    <a:gd name="T89" fmla="*/ 728143851 h 1185"/>
                    <a:gd name="T90" fmla="*/ 1732170989 w 1282"/>
                    <a:gd name="T91" fmla="*/ 810188253 h 1185"/>
                    <a:gd name="T92" fmla="*/ 1665492162 w 1282"/>
                    <a:gd name="T93" fmla="*/ 892232654 h 1185"/>
                    <a:gd name="T94" fmla="*/ 1715870805 w 1282"/>
                    <a:gd name="T95" fmla="*/ 975742531 h 1185"/>
                    <a:gd name="T96" fmla="*/ 1782549633 w 1282"/>
                    <a:gd name="T97" fmla="*/ 1007974016 h 1185"/>
                    <a:gd name="T98" fmla="*/ 1798849817 w 1282"/>
                    <a:gd name="T99" fmla="*/ 1091483252 h 1185"/>
                    <a:gd name="T100" fmla="*/ 1782549633 w 1282"/>
                    <a:gd name="T101" fmla="*/ 1157411057 h 1185"/>
                    <a:gd name="T102" fmla="*/ 1799060850 w 1282"/>
                    <a:gd name="T103" fmla="*/ 1223340570 h 1185"/>
                    <a:gd name="T104" fmla="*/ 1799060850 w 1282"/>
                    <a:gd name="T105" fmla="*/ 1355197034 h 1185"/>
                    <a:gd name="T106" fmla="*/ 1766250307 w 1282"/>
                    <a:gd name="T107" fmla="*/ 1322965549 h 1185"/>
                    <a:gd name="T108" fmla="*/ 1681790630 w 1282"/>
                    <a:gd name="T109" fmla="*/ 1454822013 h 1185"/>
                    <a:gd name="T110" fmla="*/ 1582513151 w 1282"/>
                    <a:gd name="T111" fmla="*/ 1488519187 h 1185"/>
                    <a:gd name="T112" fmla="*/ 1465453964 w 1282"/>
                    <a:gd name="T113" fmla="*/ 1554447846 h 1185"/>
                    <a:gd name="T114" fmla="*/ 1364695820 w 1282"/>
                    <a:gd name="T115" fmla="*/ 1670188567 h 1185"/>
                    <a:gd name="T116" fmla="*/ 0 60000 65536"/>
                    <a:gd name="T117" fmla="*/ 0 60000 65536"/>
                    <a:gd name="T118" fmla="*/ 0 60000 65536"/>
                    <a:gd name="T119" fmla="*/ 0 60000 65536"/>
                    <a:gd name="T120" fmla="*/ 0 60000 65536"/>
                    <a:gd name="T121" fmla="*/ 0 60000 65536"/>
                    <a:gd name="T122" fmla="*/ 0 60000 65536"/>
                    <a:gd name="T123" fmla="*/ 0 60000 65536"/>
                    <a:gd name="T124" fmla="*/ 0 60000 65536"/>
                    <a:gd name="T125" fmla="*/ 0 60000 65536"/>
                    <a:gd name="T126" fmla="*/ 0 60000 65536"/>
                    <a:gd name="T127" fmla="*/ 0 60000 65536"/>
                    <a:gd name="T128" fmla="*/ 0 60000 65536"/>
                    <a:gd name="T129" fmla="*/ 0 60000 65536"/>
                    <a:gd name="T130" fmla="*/ 0 60000 65536"/>
                    <a:gd name="T131" fmla="*/ 0 60000 65536"/>
                    <a:gd name="T132" fmla="*/ 0 60000 65536"/>
                    <a:gd name="T133" fmla="*/ 0 60000 65536"/>
                    <a:gd name="T134" fmla="*/ 0 60000 65536"/>
                    <a:gd name="T135" fmla="*/ 0 60000 65536"/>
                    <a:gd name="T136" fmla="*/ 0 60000 65536"/>
                    <a:gd name="T137" fmla="*/ 0 60000 65536"/>
                    <a:gd name="T138" fmla="*/ 0 60000 65536"/>
                    <a:gd name="T139" fmla="*/ 0 60000 65536"/>
                    <a:gd name="T140" fmla="*/ 0 60000 65536"/>
                    <a:gd name="T141" fmla="*/ 0 60000 65536"/>
                    <a:gd name="T142" fmla="*/ 0 60000 65536"/>
                    <a:gd name="T143" fmla="*/ 0 60000 65536"/>
                    <a:gd name="T144" fmla="*/ 0 60000 65536"/>
                    <a:gd name="T145" fmla="*/ 0 60000 65536"/>
                    <a:gd name="T146" fmla="*/ 0 60000 65536"/>
                    <a:gd name="T147" fmla="*/ 0 60000 65536"/>
                    <a:gd name="T148" fmla="*/ 0 60000 65536"/>
                    <a:gd name="T149" fmla="*/ 0 60000 65536"/>
                    <a:gd name="T150" fmla="*/ 0 60000 65536"/>
                    <a:gd name="T151" fmla="*/ 0 60000 65536"/>
                    <a:gd name="T152" fmla="*/ 0 60000 65536"/>
                    <a:gd name="T153" fmla="*/ 0 60000 65536"/>
                    <a:gd name="T154" fmla="*/ 0 60000 65536"/>
                    <a:gd name="T155" fmla="*/ 0 60000 65536"/>
                    <a:gd name="T156" fmla="*/ 0 60000 65536"/>
                    <a:gd name="T157" fmla="*/ 0 60000 65536"/>
                    <a:gd name="T158" fmla="*/ 0 60000 65536"/>
                    <a:gd name="T159" fmla="*/ 0 60000 65536"/>
                    <a:gd name="T160" fmla="*/ 0 60000 65536"/>
                    <a:gd name="T161" fmla="*/ 0 60000 65536"/>
                    <a:gd name="T162" fmla="*/ 0 60000 65536"/>
                    <a:gd name="T163" fmla="*/ 0 60000 65536"/>
                    <a:gd name="T164" fmla="*/ 0 60000 65536"/>
                    <a:gd name="T165" fmla="*/ 0 60000 65536"/>
                    <a:gd name="T166" fmla="*/ 0 60000 65536"/>
                    <a:gd name="T167" fmla="*/ 0 60000 65536"/>
                    <a:gd name="T168" fmla="*/ 0 60000 65536"/>
                    <a:gd name="T169" fmla="*/ 0 60000 65536"/>
                    <a:gd name="T170" fmla="*/ 0 60000 65536"/>
                    <a:gd name="T171" fmla="*/ 0 60000 65536"/>
                    <a:gd name="T172" fmla="*/ 0 60000 65536"/>
                    <a:gd name="T173" fmla="*/ 0 60000 65536"/>
                    <a:gd name="T174" fmla="*/ 0 w 1282"/>
                    <a:gd name="T175" fmla="*/ 0 h 1185"/>
                    <a:gd name="T176" fmla="*/ 1282 w 1282"/>
                    <a:gd name="T177" fmla="*/ 1185 h 1185"/>
                  </a:gdLst>
                  <a:ahLst/>
                  <a:cxnLst>
                    <a:cxn ang="T116">
                      <a:pos x="T0" y="T1"/>
                    </a:cxn>
                    <a:cxn ang="T117">
                      <a:pos x="T2" y="T3"/>
                    </a:cxn>
                    <a:cxn ang="T118">
                      <a:pos x="T4" y="T5"/>
                    </a:cxn>
                    <a:cxn ang="T119">
                      <a:pos x="T6" y="T7"/>
                    </a:cxn>
                    <a:cxn ang="T120">
                      <a:pos x="T8" y="T9"/>
                    </a:cxn>
                    <a:cxn ang="T121">
                      <a:pos x="T10" y="T11"/>
                    </a:cxn>
                    <a:cxn ang="T122">
                      <a:pos x="T12" y="T13"/>
                    </a:cxn>
                    <a:cxn ang="T123">
                      <a:pos x="T14" y="T15"/>
                    </a:cxn>
                    <a:cxn ang="T124">
                      <a:pos x="T16" y="T17"/>
                    </a:cxn>
                    <a:cxn ang="T125">
                      <a:pos x="T18" y="T19"/>
                    </a:cxn>
                    <a:cxn ang="T126">
                      <a:pos x="T20" y="T21"/>
                    </a:cxn>
                    <a:cxn ang="T127">
                      <a:pos x="T22" y="T23"/>
                    </a:cxn>
                    <a:cxn ang="T128">
                      <a:pos x="T24" y="T25"/>
                    </a:cxn>
                    <a:cxn ang="T129">
                      <a:pos x="T26" y="T27"/>
                    </a:cxn>
                    <a:cxn ang="T130">
                      <a:pos x="T28" y="T29"/>
                    </a:cxn>
                    <a:cxn ang="T131">
                      <a:pos x="T30" y="T31"/>
                    </a:cxn>
                    <a:cxn ang="T132">
                      <a:pos x="T32" y="T33"/>
                    </a:cxn>
                    <a:cxn ang="T133">
                      <a:pos x="T34" y="T35"/>
                    </a:cxn>
                    <a:cxn ang="T134">
                      <a:pos x="T36" y="T37"/>
                    </a:cxn>
                    <a:cxn ang="T135">
                      <a:pos x="T38" y="T39"/>
                    </a:cxn>
                    <a:cxn ang="T136">
                      <a:pos x="T40" y="T41"/>
                    </a:cxn>
                    <a:cxn ang="T137">
                      <a:pos x="T42" y="T43"/>
                    </a:cxn>
                    <a:cxn ang="T138">
                      <a:pos x="T44" y="T45"/>
                    </a:cxn>
                    <a:cxn ang="T139">
                      <a:pos x="T46" y="T47"/>
                    </a:cxn>
                    <a:cxn ang="T140">
                      <a:pos x="T48" y="T49"/>
                    </a:cxn>
                    <a:cxn ang="T141">
                      <a:pos x="T50" y="T51"/>
                    </a:cxn>
                    <a:cxn ang="T142">
                      <a:pos x="T52" y="T53"/>
                    </a:cxn>
                    <a:cxn ang="T143">
                      <a:pos x="T54" y="T55"/>
                    </a:cxn>
                    <a:cxn ang="T144">
                      <a:pos x="T56" y="T57"/>
                    </a:cxn>
                    <a:cxn ang="T145">
                      <a:pos x="T58" y="T59"/>
                    </a:cxn>
                    <a:cxn ang="T146">
                      <a:pos x="T60" y="T61"/>
                    </a:cxn>
                    <a:cxn ang="T147">
                      <a:pos x="T62" y="T63"/>
                    </a:cxn>
                    <a:cxn ang="T148">
                      <a:pos x="T64" y="T65"/>
                    </a:cxn>
                    <a:cxn ang="T149">
                      <a:pos x="T66" y="T67"/>
                    </a:cxn>
                    <a:cxn ang="T150">
                      <a:pos x="T68" y="T69"/>
                    </a:cxn>
                    <a:cxn ang="T151">
                      <a:pos x="T70" y="T71"/>
                    </a:cxn>
                    <a:cxn ang="T152">
                      <a:pos x="T72" y="T73"/>
                    </a:cxn>
                    <a:cxn ang="T153">
                      <a:pos x="T74" y="T75"/>
                    </a:cxn>
                    <a:cxn ang="T154">
                      <a:pos x="T76" y="T77"/>
                    </a:cxn>
                    <a:cxn ang="T155">
                      <a:pos x="T78" y="T79"/>
                    </a:cxn>
                    <a:cxn ang="T156">
                      <a:pos x="T80" y="T81"/>
                    </a:cxn>
                    <a:cxn ang="T157">
                      <a:pos x="T82" y="T83"/>
                    </a:cxn>
                    <a:cxn ang="T158">
                      <a:pos x="T84" y="T85"/>
                    </a:cxn>
                    <a:cxn ang="T159">
                      <a:pos x="T86" y="T87"/>
                    </a:cxn>
                    <a:cxn ang="T160">
                      <a:pos x="T88" y="T89"/>
                    </a:cxn>
                    <a:cxn ang="T161">
                      <a:pos x="T90" y="T91"/>
                    </a:cxn>
                    <a:cxn ang="T162">
                      <a:pos x="T92" y="T93"/>
                    </a:cxn>
                    <a:cxn ang="T163">
                      <a:pos x="T94" y="T95"/>
                    </a:cxn>
                    <a:cxn ang="T164">
                      <a:pos x="T96" y="T97"/>
                    </a:cxn>
                    <a:cxn ang="T165">
                      <a:pos x="T98" y="T99"/>
                    </a:cxn>
                    <a:cxn ang="T166">
                      <a:pos x="T100" y="T101"/>
                    </a:cxn>
                    <a:cxn ang="T167">
                      <a:pos x="T102" y="T103"/>
                    </a:cxn>
                    <a:cxn ang="T168">
                      <a:pos x="T104" y="T105"/>
                    </a:cxn>
                    <a:cxn ang="T169">
                      <a:pos x="T106" y="T107"/>
                    </a:cxn>
                    <a:cxn ang="T170">
                      <a:pos x="T108" y="T109"/>
                    </a:cxn>
                    <a:cxn ang="T171">
                      <a:pos x="T110" y="T111"/>
                    </a:cxn>
                    <a:cxn ang="T172">
                      <a:pos x="T112" y="T113"/>
                    </a:cxn>
                    <a:cxn ang="T173">
                      <a:pos x="T114" y="T115"/>
                    </a:cxn>
                  </a:cxnLst>
                  <a:rect l="T174" t="T175" r="T176" b="T177"/>
                  <a:pathLst>
                    <a:path w="1282" h="1185">
                      <a:moveTo>
                        <a:pt x="707" y="1061"/>
                      </a:moveTo>
                      <a:lnTo>
                        <a:pt x="492" y="1083"/>
                      </a:lnTo>
                      <a:lnTo>
                        <a:pt x="481" y="1083"/>
                      </a:lnTo>
                      <a:lnTo>
                        <a:pt x="470" y="1083"/>
                      </a:lnTo>
                      <a:lnTo>
                        <a:pt x="458" y="1072"/>
                      </a:lnTo>
                      <a:lnTo>
                        <a:pt x="447" y="1072"/>
                      </a:lnTo>
                      <a:lnTo>
                        <a:pt x="425" y="1061"/>
                      </a:lnTo>
                      <a:lnTo>
                        <a:pt x="402" y="1050"/>
                      </a:lnTo>
                      <a:lnTo>
                        <a:pt x="379" y="1038"/>
                      </a:lnTo>
                      <a:lnTo>
                        <a:pt x="368" y="1038"/>
                      </a:lnTo>
                      <a:lnTo>
                        <a:pt x="228" y="1167"/>
                      </a:lnTo>
                      <a:lnTo>
                        <a:pt x="379" y="1174"/>
                      </a:lnTo>
                      <a:lnTo>
                        <a:pt x="140" y="1119"/>
                      </a:lnTo>
                      <a:lnTo>
                        <a:pt x="289" y="1016"/>
                      </a:lnTo>
                      <a:lnTo>
                        <a:pt x="255" y="1004"/>
                      </a:lnTo>
                      <a:lnTo>
                        <a:pt x="188" y="982"/>
                      </a:lnTo>
                      <a:lnTo>
                        <a:pt x="154" y="982"/>
                      </a:lnTo>
                      <a:lnTo>
                        <a:pt x="71" y="853"/>
                      </a:lnTo>
                      <a:lnTo>
                        <a:pt x="188" y="824"/>
                      </a:lnTo>
                      <a:lnTo>
                        <a:pt x="76" y="814"/>
                      </a:lnTo>
                      <a:lnTo>
                        <a:pt x="72" y="765"/>
                      </a:lnTo>
                      <a:lnTo>
                        <a:pt x="109" y="719"/>
                      </a:lnTo>
                      <a:lnTo>
                        <a:pt x="144" y="708"/>
                      </a:lnTo>
                      <a:lnTo>
                        <a:pt x="147" y="705"/>
                      </a:lnTo>
                      <a:lnTo>
                        <a:pt x="154" y="694"/>
                      </a:lnTo>
                      <a:lnTo>
                        <a:pt x="200" y="703"/>
                      </a:lnTo>
                      <a:lnTo>
                        <a:pt x="166" y="712"/>
                      </a:lnTo>
                      <a:lnTo>
                        <a:pt x="172" y="690"/>
                      </a:lnTo>
                      <a:lnTo>
                        <a:pt x="135" y="664"/>
                      </a:lnTo>
                      <a:lnTo>
                        <a:pt x="63" y="705"/>
                      </a:lnTo>
                      <a:lnTo>
                        <a:pt x="104" y="717"/>
                      </a:lnTo>
                      <a:lnTo>
                        <a:pt x="220" y="688"/>
                      </a:lnTo>
                      <a:lnTo>
                        <a:pt x="166" y="695"/>
                      </a:lnTo>
                      <a:lnTo>
                        <a:pt x="166" y="688"/>
                      </a:lnTo>
                      <a:lnTo>
                        <a:pt x="199" y="677"/>
                      </a:lnTo>
                      <a:lnTo>
                        <a:pt x="165" y="666"/>
                      </a:lnTo>
                      <a:lnTo>
                        <a:pt x="109" y="598"/>
                      </a:lnTo>
                      <a:lnTo>
                        <a:pt x="120" y="576"/>
                      </a:lnTo>
                      <a:lnTo>
                        <a:pt x="120" y="542"/>
                      </a:lnTo>
                      <a:lnTo>
                        <a:pt x="97" y="564"/>
                      </a:lnTo>
                      <a:lnTo>
                        <a:pt x="86" y="542"/>
                      </a:lnTo>
                      <a:lnTo>
                        <a:pt x="97" y="508"/>
                      </a:lnTo>
                      <a:lnTo>
                        <a:pt x="75" y="519"/>
                      </a:lnTo>
                      <a:lnTo>
                        <a:pt x="52" y="508"/>
                      </a:lnTo>
                      <a:lnTo>
                        <a:pt x="52" y="497"/>
                      </a:lnTo>
                      <a:lnTo>
                        <a:pt x="52" y="485"/>
                      </a:lnTo>
                      <a:lnTo>
                        <a:pt x="52" y="474"/>
                      </a:lnTo>
                      <a:lnTo>
                        <a:pt x="52" y="463"/>
                      </a:lnTo>
                      <a:lnTo>
                        <a:pt x="0" y="413"/>
                      </a:lnTo>
                      <a:lnTo>
                        <a:pt x="38" y="402"/>
                      </a:lnTo>
                      <a:lnTo>
                        <a:pt x="63" y="429"/>
                      </a:lnTo>
                      <a:lnTo>
                        <a:pt x="75" y="429"/>
                      </a:lnTo>
                      <a:lnTo>
                        <a:pt x="131" y="440"/>
                      </a:lnTo>
                      <a:lnTo>
                        <a:pt x="154" y="406"/>
                      </a:lnTo>
                      <a:lnTo>
                        <a:pt x="176" y="418"/>
                      </a:lnTo>
                      <a:lnTo>
                        <a:pt x="188" y="418"/>
                      </a:lnTo>
                      <a:lnTo>
                        <a:pt x="188" y="406"/>
                      </a:lnTo>
                      <a:lnTo>
                        <a:pt x="199" y="395"/>
                      </a:lnTo>
                      <a:lnTo>
                        <a:pt x="210" y="384"/>
                      </a:lnTo>
                      <a:lnTo>
                        <a:pt x="221" y="372"/>
                      </a:lnTo>
                      <a:lnTo>
                        <a:pt x="255" y="372"/>
                      </a:lnTo>
                      <a:lnTo>
                        <a:pt x="267" y="395"/>
                      </a:lnTo>
                      <a:lnTo>
                        <a:pt x="289" y="384"/>
                      </a:lnTo>
                      <a:lnTo>
                        <a:pt x="312" y="395"/>
                      </a:lnTo>
                      <a:lnTo>
                        <a:pt x="323" y="395"/>
                      </a:lnTo>
                      <a:lnTo>
                        <a:pt x="334" y="395"/>
                      </a:lnTo>
                      <a:lnTo>
                        <a:pt x="334" y="384"/>
                      </a:lnTo>
                      <a:lnTo>
                        <a:pt x="346" y="384"/>
                      </a:lnTo>
                      <a:lnTo>
                        <a:pt x="357" y="384"/>
                      </a:lnTo>
                      <a:lnTo>
                        <a:pt x="368" y="384"/>
                      </a:lnTo>
                      <a:lnTo>
                        <a:pt x="402" y="361"/>
                      </a:lnTo>
                      <a:lnTo>
                        <a:pt x="447" y="372"/>
                      </a:lnTo>
                      <a:lnTo>
                        <a:pt x="447" y="395"/>
                      </a:lnTo>
                      <a:lnTo>
                        <a:pt x="458" y="406"/>
                      </a:lnTo>
                      <a:lnTo>
                        <a:pt x="470" y="406"/>
                      </a:lnTo>
                      <a:lnTo>
                        <a:pt x="481" y="406"/>
                      </a:lnTo>
                      <a:lnTo>
                        <a:pt x="492" y="418"/>
                      </a:lnTo>
                      <a:lnTo>
                        <a:pt x="515" y="418"/>
                      </a:lnTo>
                      <a:lnTo>
                        <a:pt x="526" y="418"/>
                      </a:lnTo>
                      <a:lnTo>
                        <a:pt x="537" y="418"/>
                      </a:lnTo>
                      <a:lnTo>
                        <a:pt x="549" y="418"/>
                      </a:lnTo>
                      <a:lnTo>
                        <a:pt x="549" y="429"/>
                      </a:lnTo>
                      <a:lnTo>
                        <a:pt x="549" y="440"/>
                      </a:lnTo>
                      <a:lnTo>
                        <a:pt x="549" y="451"/>
                      </a:lnTo>
                      <a:lnTo>
                        <a:pt x="537" y="451"/>
                      </a:lnTo>
                      <a:lnTo>
                        <a:pt x="537" y="463"/>
                      </a:lnTo>
                      <a:lnTo>
                        <a:pt x="526" y="474"/>
                      </a:lnTo>
                      <a:lnTo>
                        <a:pt x="515" y="474"/>
                      </a:lnTo>
                      <a:lnTo>
                        <a:pt x="503" y="485"/>
                      </a:lnTo>
                      <a:lnTo>
                        <a:pt x="515" y="485"/>
                      </a:lnTo>
                      <a:lnTo>
                        <a:pt x="526" y="485"/>
                      </a:lnTo>
                      <a:lnTo>
                        <a:pt x="537" y="485"/>
                      </a:lnTo>
                      <a:lnTo>
                        <a:pt x="549" y="485"/>
                      </a:lnTo>
                      <a:lnTo>
                        <a:pt x="549" y="474"/>
                      </a:lnTo>
                      <a:lnTo>
                        <a:pt x="560" y="474"/>
                      </a:lnTo>
                      <a:lnTo>
                        <a:pt x="571" y="463"/>
                      </a:lnTo>
                      <a:lnTo>
                        <a:pt x="582" y="463"/>
                      </a:lnTo>
                      <a:lnTo>
                        <a:pt x="582" y="451"/>
                      </a:lnTo>
                      <a:lnTo>
                        <a:pt x="594" y="440"/>
                      </a:lnTo>
                      <a:lnTo>
                        <a:pt x="605" y="440"/>
                      </a:lnTo>
                      <a:lnTo>
                        <a:pt x="616" y="440"/>
                      </a:lnTo>
                      <a:lnTo>
                        <a:pt x="628" y="440"/>
                      </a:lnTo>
                      <a:lnTo>
                        <a:pt x="639" y="440"/>
                      </a:lnTo>
                      <a:lnTo>
                        <a:pt x="650" y="440"/>
                      </a:lnTo>
                      <a:lnTo>
                        <a:pt x="647" y="431"/>
                      </a:lnTo>
                      <a:lnTo>
                        <a:pt x="661" y="429"/>
                      </a:lnTo>
                      <a:lnTo>
                        <a:pt x="661" y="417"/>
                      </a:lnTo>
                      <a:lnTo>
                        <a:pt x="673" y="407"/>
                      </a:lnTo>
                      <a:lnTo>
                        <a:pt x="695" y="406"/>
                      </a:lnTo>
                      <a:lnTo>
                        <a:pt x="695" y="395"/>
                      </a:lnTo>
                      <a:lnTo>
                        <a:pt x="684" y="395"/>
                      </a:lnTo>
                      <a:lnTo>
                        <a:pt x="673" y="372"/>
                      </a:lnTo>
                      <a:lnTo>
                        <a:pt x="661" y="372"/>
                      </a:lnTo>
                      <a:lnTo>
                        <a:pt x="650" y="361"/>
                      </a:lnTo>
                      <a:lnTo>
                        <a:pt x="650" y="350"/>
                      </a:lnTo>
                      <a:lnTo>
                        <a:pt x="661" y="350"/>
                      </a:lnTo>
                      <a:lnTo>
                        <a:pt x="661" y="339"/>
                      </a:lnTo>
                      <a:lnTo>
                        <a:pt x="661" y="327"/>
                      </a:lnTo>
                      <a:lnTo>
                        <a:pt x="661" y="316"/>
                      </a:lnTo>
                      <a:lnTo>
                        <a:pt x="650" y="316"/>
                      </a:lnTo>
                      <a:lnTo>
                        <a:pt x="650" y="305"/>
                      </a:lnTo>
                      <a:lnTo>
                        <a:pt x="650" y="293"/>
                      </a:lnTo>
                      <a:lnTo>
                        <a:pt x="616" y="282"/>
                      </a:lnTo>
                      <a:lnTo>
                        <a:pt x="616" y="248"/>
                      </a:lnTo>
                      <a:lnTo>
                        <a:pt x="605" y="237"/>
                      </a:lnTo>
                      <a:lnTo>
                        <a:pt x="605" y="226"/>
                      </a:lnTo>
                      <a:lnTo>
                        <a:pt x="594" y="214"/>
                      </a:lnTo>
                      <a:lnTo>
                        <a:pt x="594" y="203"/>
                      </a:lnTo>
                      <a:lnTo>
                        <a:pt x="582" y="203"/>
                      </a:lnTo>
                      <a:lnTo>
                        <a:pt x="582" y="192"/>
                      </a:lnTo>
                      <a:lnTo>
                        <a:pt x="582" y="181"/>
                      </a:lnTo>
                      <a:lnTo>
                        <a:pt x="582" y="169"/>
                      </a:lnTo>
                      <a:lnTo>
                        <a:pt x="582" y="158"/>
                      </a:lnTo>
                      <a:lnTo>
                        <a:pt x="594" y="147"/>
                      </a:lnTo>
                      <a:lnTo>
                        <a:pt x="594" y="135"/>
                      </a:lnTo>
                      <a:lnTo>
                        <a:pt x="594" y="124"/>
                      </a:lnTo>
                      <a:lnTo>
                        <a:pt x="594" y="113"/>
                      </a:lnTo>
                      <a:lnTo>
                        <a:pt x="582" y="113"/>
                      </a:lnTo>
                      <a:lnTo>
                        <a:pt x="582" y="102"/>
                      </a:lnTo>
                      <a:lnTo>
                        <a:pt x="571" y="102"/>
                      </a:lnTo>
                      <a:lnTo>
                        <a:pt x="571" y="90"/>
                      </a:lnTo>
                      <a:lnTo>
                        <a:pt x="560" y="79"/>
                      </a:lnTo>
                      <a:lnTo>
                        <a:pt x="560" y="68"/>
                      </a:lnTo>
                      <a:lnTo>
                        <a:pt x="549" y="68"/>
                      </a:lnTo>
                      <a:lnTo>
                        <a:pt x="560" y="68"/>
                      </a:lnTo>
                      <a:lnTo>
                        <a:pt x="560" y="56"/>
                      </a:lnTo>
                      <a:lnTo>
                        <a:pt x="571" y="56"/>
                      </a:lnTo>
                      <a:lnTo>
                        <a:pt x="594" y="45"/>
                      </a:lnTo>
                      <a:lnTo>
                        <a:pt x="605" y="45"/>
                      </a:lnTo>
                      <a:lnTo>
                        <a:pt x="616" y="34"/>
                      </a:lnTo>
                      <a:lnTo>
                        <a:pt x="628" y="23"/>
                      </a:lnTo>
                      <a:lnTo>
                        <a:pt x="639" y="11"/>
                      </a:lnTo>
                      <a:lnTo>
                        <a:pt x="650" y="11"/>
                      </a:lnTo>
                      <a:lnTo>
                        <a:pt x="661" y="11"/>
                      </a:lnTo>
                      <a:lnTo>
                        <a:pt x="673" y="11"/>
                      </a:lnTo>
                      <a:lnTo>
                        <a:pt x="684" y="11"/>
                      </a:lnTo>
                      <a:lnTo>
                        <a:pt x="695" y="11"/>
                      </a:lnTo>
                      <a:lnTo>
                        <a:pt x="707" y="11"/>
                      </a:lnTo>
                      <a:lnTo>
                        <a:pt x="707" y="23"/>
                      </a:lnTo>
                      <a:lnTo>
                        <a:pt x="752" y="0"/>
                      </a:lnTo>
                      <a:lnTo>
                        <a:pt x="774" y="23"/>
                      </a:lnTo>
                      <a:lnTo>
                        <a:pt x="797" y="23"/>
                      </a:lnTo>
                      <a:lnTo>
                        <a:pt x="831" y="45"/>
                      </a:lnTo>
                      <a:lnTo>
                        <a:pt x="819" y="68"/>
                      </a:lnTo>
                      <a:lnTo>
                        <a:pt x="831" y="68"/>
                      </a:lnTo>
                      <a:lnTo>
                        <a:pt x="831" y="79"/>
                      </a:lnTo>
                      <a:lnTo>
                        <a:pt x="842" y="79"/>
                      </a:lnTo>
                      <a:lnTo>
                        <a:pt x="853" y="79"/>
                      </a:lnTo>
                      <a:lnTo>
                        <a:pt x="865" y="79"/>
                      </a:lnTo>
                      <a:lnTo>
                        <a:pt x="876" y="79"/>
                      </a:lnTo>
                      <a:lnTo>
                        <a:pt x="898" y="79"/>
                      </a:lnTo>
                      <a:lnTo>
                        <a:pt x="910" y="79"/>
                      </a:lnTo>
                      <a:lnTo>
                        <a:pt x="921" y="79"/>
                      </a:lnTo>
                      <a:lnTo>
                        <a:pt x="921" y="68"/>
                      </a:lnTo>
                      <a:lnTo>
                        <a:pt x="932" y="68"/>
                      </a:lnTo>
                      <a:lnTo>
                        <a:pt x="944" y="68"/>
                      </a:lnTo>
                      <a:lnTo>
                        <a:pt x="955" y="68"/>
                      </a:lnTo>
                      <a:lnTo>
                        <a:pt x="966" y="56"/>
                      </a:lnTo>
                      <a:lnTo>
                        <a:pt x="977" y="56"/>
                      </a:lnTo>
                      <a:lnTo>
                        <a:pt x="975" y="8"/>
                      </a:lnTo>
                      <a:lnTo>
                        <a:pt x="989" y="45"/>
                      </a:lnTo>
                      <a:lnTo>
                        <a:pt x="989" y="56"/>
                      </a:lnTo>
                      <a:lnTo>
                        <a:pt x="1008" y="6"/>
                      </a:lnTo>
                      <a:lnTo>
                        <a:pt x="1011" y="79"/>
                      </a:lnTo>
                      <a:lnTo>
                        <a:pt x="1022" y="79"/>
                      </a:lnTo>
                      <a:lnTo>
                        <a:pt x="1037" y="30"/>
                      </a:lnTo>
                      <a:lnTo>
                        <a:pt x="1034" y="102"/>
                      </a:lnTo>
                      <a:lnTo>
                        <a:pt x="1073" y="47"/>
                      </a:lnTo>
                      <a:lnTo>
                        <a:pt x="1097" y="73"/>
                      </a:lnTo>
                      <a:lnTo>
                        <a:pt x="1142" y="137"/>
                      </a:lnTo>
                      <a:lnTo>
                        <a:pt x="1090" y="124"/>
                      </a:lnTo>
                      <a:lnTo>
                        <a:pt x="1140" y="158"/>
                      </a:lnTo>
                      <a:lnTo>
                        <a:pt x="1130" y="195"/>
                      </a:lnTo>
                      <a:lnTo>
                        <a:pt x="1148" y="214"/>
                      </a:lnTo>
                      <a:lnTo>
                        <a:pt x="1152" y="250"/>
                      </a:lnTo>
                      <a:lnTo>
                        <a:pt x="1111" y="282"/>
                      </a:lnTo>
                      <a:lnTo>
                        <a:pt x="1111" y="317"/>
                      </a:lnTo>
                      <a:lnTo>
                        <a:pt x="1103" y="281"/>
                      </a:lnTo>
                      <a:lnTo>
                        <a:pt x="1076" y="284"/>
                      </a:lnTo>
                      <a:lnTo>
                        <a:pt x="1063" y="315"/>
                      </a:lnTo>
                      <a:lnTo>
                        <a:pt x="1103" y="289"/>
                      </a:lnTo>
                      <a:lnTo>
                        <a:pt x="1118" y="317"/>
                      </a:lnTo>
                      <a:lnTo>
                        <a:pt x="1113" y="291"/>
                      </a:lnTo>
                      <a:lnTo>
                        <a:pt x="1140" y="323"/>
                      </a:lnTo>
                      <a:lnTo>
                        <a:pt x="1106" y="284"/>
                      </a:lnTo>
                      <a:lnTo>
                        <a:pt x="1079" y="350"/>
                      </a:lnTo>
                      <a:lnTo>
                        <a:pt x="1090" y="350"/>
                      </a:lnTo>
                      <a:lnTo>
                        <a:pt x="1090" y="361"/>
                      </a:lnTo>
                      <a:lnTo>
                        <a:pt x="1101" y="361"/>
                      </a:lnTo>
                      <a:lnTo>
                        <a:pt x="1113" y="372"/>
                      </a:lnTo>
                      <a:lnTo>
                        <a:pt x="1124" y="372"/>
                      </a:lnTo>
                      <a:lnTo>
                        <a:pt x="1124" y="406"/>
                      </a:lnTo>
                      <a:lnTo>
                        <a:pt x="1124" y="418"/>
                      </a:lnTo>
                      <a:lnTo>
                        <a:pt x="1135" y="418"/>
                      </a:lnTo>
                      <a:lnTo>
                        <a:pt x="1147" y="429"/>
                      </a:lnTo>
                      <a:lnTo>
                        <a:pt x="1158" y="429"/>
                      </a:lnTo>
                      <a:lnTo>
                        <a:pt x="1169" y="440"/>
                      </a:lnTo>
                      <a:lnTo>
                        <a:pt x="1192" y="440"/>
                      </a:lnTo>
                      <a:lnTo>
                        <a:pt x="1203" y="440"/>
                      </a:lnTo>
                      <a:lnTo>
                        <a:pt x="1203" y="451"/>
                      </a:lnTo>
                      <a:lnTo>
                        <a:pt x="1203" y="463"/>
                      </a:lnTo>
                      <a:lnTo>
                        <a:pt x="1203" y="474"/>
                      </a:lnTo>
                      <a:lnTo>
                        <a:pt x="1203" y="485"/>
                      </a:lnTo>
                      <a:lnTo>
                        <a:pt x="1192" y="485"/>
                      </a:lnTo>
                      <a:lnTo>
                        <a:pt x="1192" y="497"/>
                      </a:lnTo>
                      <a:lnTo>
                        <a:pt x="1192" y="508"/>
                      </a:lnTo>
                      <a:lnTo>
                        <a:pt x="1192" y="530"/>
                      </a:lnTo>
                      <a:lnTo>
                        <a:pt x="1180" y="542"/>
                      </a:lnTo>
                      <a:lnTo>
                        <a:pt x="1169" y="542"/>
                      </a:lnTo>
                      <a:lnTo>
                        <a:pt x="1169" y="553"/>
                      </a:lnTo>
                      <a:lnTo>
                        <a:pt x="1158" y="553"/>
                      </a:lnTo>
                      <a:lnTo>
                        <a:pt x="1147" y="553"/>
                      </a:lnTo>
                      <a:lnTo>
                        <a:pt x="1147" y="587"/>
                      </a:lnTo>
                      <a:lnTo>
                        <a:pt x="1124" y="598"/>
                      </a:lnTo>
                      <a:lnTo>
                        <a:pt x="1124" y="609"/>
                      </a:lnTo>
                      <a:lnTo>
                        <a:pt x="1124" y="621"/>
                      </a:lnTo>
                      <a:lnTo>
                        <a:pt x="1124" y="632"/>
                      </a:lnTo>
                      <a:lnTo>
                        <a:pt x="1124" y="643"/>
                      </a:lnTo>
                      <a:lnTo>
                        <a:pt x="1147" y="655"/>
                      </a:lnTo>
                      <a:lnTo>
                        <a:pt x="1158" y="666"/>
                      </a:lnTo>
                      <a:lnTo>
                        <a:pt x="1169" y="666"/>
                      </a:lnTo>
                      <a:lnTo>
                        <a:pt x="1180" y="677"/>
                      </a:lnTo>
                      <a:lnTo>
                        <a:pt x="1192" y="677"/>
                      </a:lnTo>
                      <a:lnTo>
                        <a:pt x="1192" y="688"/>
                      </a:lnTo>
                      <a:lnTo>
                        <a:pt x="1203" y="688"/>
                      </a:lnTo>
                      <a:lnTo>
                        <a:pt x="1203" y="700"/>
                      </a:lnTo>
                      <a:lnTo>
                        <a:pt x="1214" y="711"/>
                      </a:lnTo>
                      <a:lnTo>
                        <a:pt x="1214" y="722"/>
                      </a:lnTo>
                      <a:lnTo>
                        <a:pt x="1214" y="734"/>
                      </a:lnTo>
                      <a:lnTo>
                        <a:pt x="1214" y="745"/>
                      </a:lnTo>
                      <a:lnTo>
                        <a:pt x="1203" y="745"/>
                      </a:lnTo>
                      <a:lnTo>
                        <a:pt x="1203" y="756"/>
                      </a:lnTo>
                      <a:lnTo>
                        <a:pt x="1203" y="767"/>
                      </a:lnTo>
                      <a:lnTo>
                        <a:pt x="1203" y="779"/>
                      </a:lnTo>
                      <a:lnTo>
                        <a:pt x="1203" y="790"/>
                      </a:lnTo>
                      <a:lnTo>
                        <a:pt x="1203" y="801"/>
                      </a:lnTo>
                      <a:lnTo>
                        <a:pt x="1203" y="813"/>
                      </a:lnTo>
                      <a:lnTo>
                        <a:pt x="1282" y="813"/>
                      </a:lnTo>
                      <a:lnTo>
                        <a:pt x="1282" y="824"/>
                      </a:lnTo>
                      <a:lnTo>
                        <a:pt x="1282" y="835"/>
                      </a:lnTo>
                      <a:lnTo>
                        <a:pt x="1282" y="846"/>
                      </a:lnTo>
                      <a:lnTo>
                        <a:pt x="1282" y="858"/>
                      </a:lnTo>
                      <a:lnTo>
                        <a:pt x="1282" y="869"/>
                      </a:lnTo>
                      <a:lnTo>
                        <a:pt x="1271" y="880"/>
                      </a:lnTo>
                      <a:lnTo>
                        <a:pt x="1282" y="925"/>
                      </a:lnTo>
                      <a:lnTo>
                        <a:pt x="1259" y="925"/>
                      </a:lnTo>
                      <a:lnTo>
                        <a:pt x="1248" y="903"/>
                      </a:lnTo>
                      <a:lnTo>
                        <a:pt x="1248" y="892"/>
                      </a:lnTo>
                      <a:lnTo>
                        <a:pt x="1214" y="892"/>
                      </a:lnTo>
                      <a:lnTo>
                        <a:pt x="1192" y="903"/>
                      </a:lnTo>
                      <a:lnTo>
                        <a:pt x="1180" y="892"/>
                      </a:lnTo>
                      <a:lnTo>
                        <a:pt x="1147" y="914"/>
                      </a:lnTo>
                      <a:lnTo>
                        <a:pt x="1147" y="948"/>
                      </a:lnTo>
                      <a:lnTo>
                        <a:pt x="1135" y="948"/>
                      </a:lnTo>
                      <a:lnTo>
                        <a:pt x="1135" y="993"/>
                      </a:lnTo>
                      <a:lnTo>
                        <a:pt x="1147" y="1016"/>
                      </a:lnTo>
                      <a:lnTo>
                        <a:pt x="1113" y="1038"/>
                      </a:lnTo>
                      <a:lnTo>
                        <a:pt x="1101" y="1038"/>
                      </a:lnTo>
                      <a:lnTo>
                        <a:pt x="1079" y="1016"/>
                      </a:lnTo>
                      <a:lnTo>
                        <a:pt x="1068" y="1016"/>
                      </a:lnTo>
                      <a:lnTo>
                        <a:pt x="1034" y="1038"/>
                      </a:lnTo>
                      <a:lnTo>
                        <a:pt x="1000" y="1038"/>
                      </a:lnTo>
                      <a:lnTo>
                        <a:pt x="1000" y="1050"/>
                      </a:lnTo>
                      <a:lnTo>
                        <a:pt x="989" y="1050"/>
                      </a:lnTo>
                      <a:lnTo>
                        <a:pt x="989" y="1061"/>
                      </a:lnTo>
                      <a:lnTo>
                        <a:pt x="977" y="1072"/>
                      </a:lnTo>
                      <a:lnTo>
                        <a:pt x="966" y="1083"/>
                      </a:lnTo>
                      <a:lnTo>
                        <a:pt x="955" y="1095"/>
                      </a:lnTo>
                      <a:lnTo>
                        <a:pt x="944" y="1117"/>
                      </a:lnTo>
                      <a:lnTo>
                        <a:pt x="921" y="1140"/>
                      </a:lnTo>
                      <a:lnTo>
                        <a:pt x="898" y="1151"/>
                      </a:lnTo>
                      <a:lnTo>
                        <a:pt x="876" y="1174"/>
                      </a:lnTo>
                      <a:lnTo>
                        <a:pt x="865" y="1185"/>
                      </a:lnTo>
                      <a:lnTo>
                        <a:pt x="707" y="1061"/>
                      </a:lnTo>
                    </a:path>
                  </a:pathLst>
                </a:custGeom>
                <a:solidFill>
                  <a:srgbClr val="B2B2B2"/>
                </a:solidFill>
                <a:ln w="12700" cap="rnd">
                  <a:solidFill>
                    <a:schemeClr val="bg2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/>
                </a:p>
              </xdr:txBody>
            </xdr:sp>
            <xdr:sp macro="" textlink="">
              <xdr:nvSpPr>
                <xdr:cNvPr id="12" name="Freeform 169"/>
                <xdr:cNvSpPr>
                  <a:spLocks/>
                </xdr:cNvSpPr>
              </xdr:nvSpPr>
              <xdr:spPr bwMode="auto">
                <a:xfrm>
                  <a:off x="2008" y="3021"/>
                  <a:ext cx="1393" cy="817"/>
                </a:xfrm>
                <a:custGeom>
                  <a:avLst/>
                  <a:gdLst>
                    <a:gd name="T0" fmla="*/ 602835676 w 1663"/>
                    <a:gd name="T1" fmla="*/ 394256224 h 980"/>
                    <a:gd name="T2" fmla="*/ 653194372 w 1663"/>
                    <a:gd name="T3" fmla="*/ 394256224 h 980"/>
                    <a:gd name="T4" fmla="*/ 669488114 w 1663"/>
                    <a:gd name="T5" fmla="*/ 328547511 h 980"/>
                    <a:gd name="T6" fmla="*/ 719846810 w 1663"/>
                    <a:gd name="T7" fmla="*/ 296422839 h 980"/>
                    <a:gd name="T8" fmla="*/ 770206793 w 1663"/>
                    <a:gd name="T9" fmla="*/ 344609741 h 980"/>
                    <a:gd name="T10" fmla="*/ 804274319 w 1663"/>
                    <a:gd name="T11" fmla="*/ 230712846 h 980"/>
                    <a:gd name="T12" fmla="*/ 854634302 w 1663"/>
                    <a:gd name="T13" fmla="*/ 115356423 h 980"/>
                    <a:gd name="T14" fmla="*/ 937578554 w 1663"/>
                    <a:gd name="T15" fmla="*/ 65709913 h 980"/>
                    <a:gd name="T16" fmla="*/ 1004231421 w 1663"/>
                    <a:gd name="T17" fmla="*/ 16062276 h 980"/>
                    <a:gd name="T18" fmla="*/ 1139017626 w 1663"/>
                    <a:gd name="T19" fmla="*/ 81772196 h 980"/>
                    <a:gd name="T20" fmla="*/ 1189377609 w 1663"/>
                    <a:gd name="T21" fmla="*/ 115356423 h 980"/>
                    <a:gd name="T22" fmla="*/ 1290096716 w 1663"/>
                    <a:gd name="T23" fmla="*/ 181066416 h 980"/>
                    <a:gd name="T24" fmla="*/ 1373042469 w 1663"/>
                    <a:gd name="T25" fmla="*/ 181066416 h 980"/>
                    <a:gd name="T26" fmla="*/ 1473760718 w 1663"/>
                    <a:gd name="T27" fmla="*/ 197128645 h 980"/>
                    <a:gd name="T28" fmla="*/ 1590774426 w 1663"/>
                    <a:gd name="T29" fmla="*/ 213190981 h 980"/>
                    <a:gd name="T30" fmla="*/ 1675200649 w 1663"/>
                    <a:gd name="T31" fmla="*/ 181066416 h 980"/>
                    <a:gd name="T32" fmla="*/ 1792213499 w 1663"/>
                    <a:gd name="T33" fmla="*/ 147481095 h 980"/>
                    <a:gd name="T34" fmla="*/ 1798823289 w 1663"/>
                    <a:gd name="T35" fmla="*/ 115356423 h 980"/>
                    <a:gd name="T36" fmla="*/ 1798823289 w 1663"/>
                    <a:gd name="T37" fmla="*/ 131418759 h 980"/>
                    <a:gd name="T38" fmla="*/ 1798823289 w 1663"/>
                    <a:gd name="T39" fmla="*/ 197128645 h 980"/>
                    <a:gd name="T40" fmla="*/ 1798823289 w 1663"/>
                    <a:gd name="T41" fmla="*/ 278899747 h 980"/>
                    <a:gd name="T42" fmla="*/ 1798823289 w 1663"/>
                    <a:gd name="T43" fmla="*/ 344609741 h 980"/>
                    <a:gd name="T44" fmla="*/ 1798823289 w 1663"/>
                    <a:gd name="T45" fmla="*/ 493550577 h 980"/>
                    <a:gd name="T46" fmla="*/ 1798823289 w 1663"/>
                    <a:gd name="T47" fmla="*/ 591385029 h 980"/>
                    <a:gd name="T48" fmla="*/ 1798823289 w 1663"/>
                    <a:gd name="T49" fmla="*/ 690679276 h 980"/>
                    <a:gd name="T50" fmla="*/ 1798823289 w 1663"/>
                    <a:gd name="T51" fmla="*/ 838159998 h 980"/>
                    <a:gd name="T52" fmla="*/ 1798823289 w 1663"/>
                    <a:gd name="T53" fmla="*/ 935993809 h 980"/>
                    <a:gd name="T54" fmla="*/ 1798823289 w 1663"/>
                    <a:gd name="T55" fmla="*/ 1019225187 h 980"/>
                    <a:gd name="T56" fmla="*/ 1798823289 w 1663"/>
                    <a:gd name="T57" fmla="*/ 969578490 h 980"/>
                    <a:gd name="T58" fmla="*/ 1798823289 w 1663"/>
                    <a:gd name="T59" fmla="*/ 1001703376 h 980"/>
                    <a:gd name="T60" fmla="*/ 1798823289 w 1663"/>
                    <a:gd name="T61" fmla="*/ 1035288056 h 980"/>
                    <a:gd name="T62" fmla="*/ 1741853516 w 1663"/>
                    <a:gd name="T63" fmla="*/ 1035288056 h 980"/>
                    <a:gd name="T64" fmla="*/ 1657427294 w 1663"/>
                    <a:gd name="T65" fmla="*/ 1035288056 h 980"/>
                    <a:gd name="T66" fmla="*/ 1439694479 w 1663"/>
                    <a:gd name="T67" fmla="*/ 1035288056 h 980"/>
                    <a:gd name="T68" fmla="*/ 1221963379 w 1663"/>
                    <a:gd name="T69" fmla="*/ 1117059639 h 980"/>
                    <a:gd name="T70" fmla="*/ 1004231421 w 1663"/>
                    <a:gd name="T71" fmla="*/ 1182770058 h 980"/>
                    <a:gd name="T72" fmla="*/ 887219214 w 1663"/>
                    <a:gd name="T73" fmla="*/ 1314188337 h 980"/>
                    <a:gd name="T74" fmla="*/ 820566776 w 1663"/>
                    <a:gd name="T75" fmla="*/ 1395959919 h 980"/>
                    <a:gd name="T76" fmla="*/ 753914337 w 1663"/>
                    <a:gd name="T77" fmla="*/ 1379897904 h 980"/>
                    <a:gd name="T78" fmla="*/ 619128132 w 1663"/>
                    <a:gd name="T79" fmla="*/ 1314188337 h 980"/>
                    <a:gd name="T80" fmla="*/ 502115711 w 1663"/>
                    <a:gd name="T81" fmla="*/ 1216353886 h 980"/>
                    <a:gd name="T82" fmla="*/ 502115711 w 1663"/>
                    <a:gd name="T83" fmla="*/ 1166708043 h 980"/>
                    <a:gd name="T84" fmla="*/ 502115711 w 1663"/>
                    <a:gd name="T85" fmla="*/ 1117059639 h 980"/>
                    <a:gd name="T86" fmla="*/ 435463379 w 1663"/>
                    <a:gd name="T87" fmla="*/ 1084935607 h 980"/>
                    <a:gd name="T88" fmla="*/ 419170923 w 1663"/>
                    <a:gd name="T89" fmla="*/ 953516474 h 980"/>
                    <a:gd name="T90" fmla="*/ 302158502 w 1663"/>
                    <a:gd name="T91" fmla="*/ 870284883 h 980"/>
                    <a:gd name="T92" fmla="*/ 201438590 w 1663"/>
                    <a:gd name="T93" fmla="*/ 756387989 h 980"/>
                    <a:gd name="T94" fmla="*/ 100719885 w 1663"/>
                    <a:gd name="T95" fmla="*/ 788512447 h 980"/>
                    <a:gd name="T96" fmla="*/ 34066360 w 1663"/>
                    <a:gd name="T97" fmla="*/ 591385029 h 980"/>
                    <a:gd name="T98" fmla="*/ 34066360 w 1663"/>
                    <a:gd name="T99" fmla="*/ 525675036 h 980"/>
                    <a:gd name="T100" fmla="*/ 100719885 w 1663"/>
                    <a:gd name="T101" fmla="*/ 443903988 h 980"/>
                    <a:gd name="T102" fmla="*/ 151078715 w 1663"/>
                    <a:gd name="T103" fmla="*/ 362131765 h 980"/>
                    <a:gd name="T104" fmla="*/ 284384504 w 1663"/>
                    <a:gd name="T105" fmla="*/ 278899747 h 980"/>
                    <a:gd name="T106" fmla="*/ 368810940 w 1663"/>
                    <a:gd name="T107" fmla="*/ 362131765 h 980"/>
                    <a:gd name="T108" fmla="*/ 451755728 w 1663"/>
                    <a:gd name="T109" fmla="*/ 378193994 h 980"/>
                    <a:gd name="T110" fmla="*/ 536183237 w 1663"/>
                    <a:gd name="T111" fmla="*/ 410318453 h 980"/>
                    <a:gd name="T112" fmla="*/ 0 60000 65536"/>
                    <a:gd name="T113" fmla="*/ 0 60000 65536"/>
                    <a:gd name="T114" fmla="*/ 0 60000 65536"/>
                    <a:gd name="T115" fmla="*/ 0 60000 65536"/>
                    <a:gd name="T116" fmla="*/ 0 60000 65536"/>
                    <a:gd name="T117" fmla="*/ 0 60000 65536"/>
                    <a:gd name="T118" fmla="*/ 0 60000 65536"/>
                    <a:gd name="T119" fmla="*/ 0 60000 65536"/>
                    <a:gd name="T120" fmla="*/ 0 60000 65536"/>
                    <a:gd name="T121" fmla="*/ 0 60000 65536"/>
                    <a:gd name="T122" fmla="*/ 0 60000 65536"/>
                    <a:gd name="T123" fmla="*/ 0 60000 65536"/>
                    <a:gd name="T124" fmla="*/ 0 60000 65536"/>
                    <a:gd name="T125" fmla="*/ 0 60000 65536"/>
                    <a:gd name="T126" fmla="*/ 0 60000 65536"/>
                    <a:gd name="T127" fmla="*/ 0 60000 65536"/>
                    <a:gd name="T128" fmla="*/ 0 60000 65536"/>
                    <a:gd name="T129" fmla="*/ 0 60000 65536"/>
                    <a:gd name="T130" fmla="*/ 0 60000 65536"/>
                    <a:gd name="T131" fmla="*/ 0 60000 65536"/>
                    <a:gd name="T132" fmla="*/ 0 60000 65536"/>
                    <a:gd name="T133" fmla="*/ 0 60000 65536"/>
                    <a:gd name="T134" fmla="*/ 0 60000 65536"/>
                    <a:gd name="T135" fmla="*/ 0 60000 65536"/>
                    <a:gd name="T136" fmla="*/ 0 60000 65536"/>
                    <a:gd name="T137" fmla="*/ 0 60000 65536"/>
                    <a:gd name="T138" fmla="*/ 0 60000 65536"/>
                    <a:gd name="T139" fmla="*/ 0 60000 65536"/>
                    <a:gd name="T140" fmla="*/ 0 60000 65536"/>
                    <a:gd name="T141" fmla="*/ 0 60000 65536"/>
                    <a:gd name="T142" fmla="*/ 0 60000 65536"/>
                    <a:gd name="T143" fmla="*/ 0 60000 65536"/>
                    <a:gd name="T144" fmla="*/ 0 60000 65536"/>
                    <a:gd name="T145" fmla="*/ 0 60000 65536"/>
                    <a:gd name="T146" fmla="*/ 0 60000 65536"/>
                    <a:gd name="T147" fmla="*/ 0 60000 65536"/>
                    <a:gd name="T148" fmla="*/ 0 60000 65536"/>
                    <a:gd name="T149" fmla="*/ 0 60000 65536"/>
                    <a:gd name="T150" fmla="*/ 0 60000 65536"/>
                    <a:gd name="T151" fmla="*/ 0 60000 65536"/>
                    <a:gd name="T152" fmla="*/ 0 60000 65536"/>
                    <a:gd name="T153" fmla="*/ 0 60000 65536"/>
                    <a:gd name="T154" fmla="*/ 0 60000 65536"/>
                    <a:gd name="T155" fmla="*/ 0 60000 65536"/>
                    <a:gd name="T156" fmla="*/ 0 60000 65536"/>
                    <a:gd name="T157" fmla="*/ 0 60000 65536"/>
                    <a:gd name="T158" fmla="*/ 0 60000 65536"/>
                    <a:gd name="T159" fmla="*/ 0 60000 65536"/>
                    <a:gd name="T160" fmla="*/ 0 60000 65536"/>
                    <a:gd name="T161" fmla="*/ 0 60000 65536"/>
                    <a:gd name="T162" fmla="*/ 0 60000 65536"/>
                    <a:gd name="T163" fmla="*/ 0 60000 65536"/>
                    <a:gd name="T164" fmla="*/ 0 60000 65536"/>
                    <a:gd name="T165" fmla="*/ 0 60000 65536"/>
                    <a:gd name="T166" fmla="*/ 0 60000 65536"/>
                    <a:gd name="T167" fmla="*/ 0 60000 65536"/>
                    <a:gd name="T168" fmla="*/ 0 w 1663"/>
                    <a:gd name="T169" fmla="*/ 0 h 980"/>
                    <a:gd name="T170" fmla="*/ 1663 w 1663"/>
                    <a:gd name="T171" fmla="*/ 980 h 980"/>
                  </a:gdLst>
                  <a:ahLst/>
                  <a:cxnLst>
                    <a:cxn ang="T112">
                      <a:pos x="T0" y="T1"/>
                    </a:cxn>
                    <a:cxn ang="T113">
                      <a:pos x="T2" y="T3"/>
                    </a:cxn>
                    <a:cxn ang="T114">
                      <a:pos x="T4" y="T5"/>
                    </a:cxn>
                    <a:cxn ang="T115">
                      <a:pos x="T6" y="T7"/>
                    </a:cxn>
                    <a:cxn ang="T116">
                      <a:pos x="T8" y="T9"/>
                    </a:cxn>
                    <a:cxn ang="T117">
                      <a:pos x="T10" y="T11"/>
                    </a:cxn>
                    <a:cxn ang="T118">
                      <a:pos x="T12" y="T13"/>
                    </a:cxn>
                    <a:cxn ang="T119">
                      <a:pos x="T14" y="T15"/>
                    </a:cxn>
                    <a:cxn ang="T120">
                      <a:pos x="T16" y="T17"/>
                    </a:cxn>
                    <a:cxn ang="T121">
                      <a:pos x="T18" y="T19"/>
                    </a:cxn>
                    <a:cxn ang="T122">
                      <a:pos x="T20" y="T21"/>
                    </a:cxn>
                    <a:cxn ang="T123">
                      <a:pos x="T22" y="T23"/>
                    </a:cxn>
                    <a:cxn ang="T124">
                      <a:pos x="T24" y="T25"/>
                    </a:cxn>
                    <a:cxn ang="T125">
                      <a:pos x="T26" y="T27"/>
                    </a:cxn>
                    <a:cxn ang="T126">
                      <a:pos x="T28" y="T29"/>
                    </a:cxn>
                    <a:cxn ang="T127">
                      <a:pos x="T30" y="T31"/>
                    </a:cxn>
                    <a:cxn ang="T128">
                      <a:pos x="T32" y="T33"/>
                    </a:cxn>
                    <a:cxn ang="T129">
                      <a:pos x="T34" y="T35"/>
                    </a:cxn>
                    <a:cxn ang="T130">
                      <a:pos x="T36" y="T37"/>
                    </a:cxn>
                    <a:cxn ang="T131">
                      <a:pos x="T38" y="T39"/>
                    </a:cxn>
                    <a:cxn ang="T132">
                      <a:pos x="T40" y="T41"/>
                    </a:cxn>
                    <a:cxn ang="T133">
                      <a:pos x="T42" y="T43"/>
                    </a:cxn>
                    <a:cxn ang="T134">
                      <a:pos x="T44" y="T45"/>
                    </a:cxn>
                    <a:cxn ang="T135">
                      <a:pos x="T46" y="T47"/>
                    </a:cxn>
                    <a:cxn ang="T136">
                      <a:pos x="T48" y="T49"/>
                    </a:cxn>
                    <a:cxn ang="T137">
                      <a:pos x="T50" y="T51"/>
                    </a:cxn>
                    <a:cxn ang="T138">
                      <a:pos x="T52" y="T53"/>
                    </a:cxn>
                    <a:cxn ang="T139">
                      <a:pos x="T54" y="T55"/>
                    </a:cxn>
                    <a:cxn ang="T140">
                      <a:pos x="T56" y="T57"/>
                    </a:cxn>
                    <a:cxn ang="T141">
                      <a:pos x="T58" y="T59"/>
                    </a:cxn>
                    <a:cxn ang="T142">
                      <a:pos x="T60" y="T61"/>
                    </a:cxn>
                    <a:cxn ang="T143">
                      <a:pos x="T62" y="T63"/>
                    </a:cxn>
                    <a:cxn ang="T144">
                      <a:pos x="T64" y="T65"/>
                    </a:cxn>
                    <a:cxn ang="T145">
                      <a:pos x="T66" y="T67"/>
                    </a:cxn>
                    <a:cxn ang="T146">
                      <a:pos x="T68" y="T69"/>
                    </a:cxn>
                    <a:cxn ang="T147">
                      <a:pos x="T70" y="T71"/>
                    </a:cxn>
                    <a:cxn ang="T148">
                      <a:pos x="T72" y="T73"/>
                    </a:cxn>
                    <a:cxn ang="T149">
                      <a:pos x="T74" y="T75"/>
                    </a:cxn>
                    <a:cxn ang="T150">
                      <a:pos x="T76" y="T77"/>
                    </a:cxn>
                    <a:cxn ang="T151">
                      <a:pos x="T78" y="T79"/>
                    </a:cxn>
                    <a:cxn ang="T152">
                      <a:pos x="T80" y="T81"/>
                    </a:cxn>
                    <a:cxn ang="T153">
                      <a:pos x="T82" y="T83"/>
                    </a:cxn>
                    <a:cxn ang="T154">
                      <a:pos x="T84" y="T85"/>
                    </a:cxn>
                    <a:cxn ang="T155">
                      <a:pos x="T86" y="T87"/>
                    </a:cxn>
                    <a:cxn ang="T156">
                      <a:pos x="T88" y="T89"/>
                    </a:cxn>
                    <a:cxn ang="T157">
                      <a:pos x="T90" y="T91"/>
                    </a:cxn>
                    <a:cxn ang="T158">
                      <a:pos x="T92" y="T93"/>
                    </a:cxn>
                    <a:cxn ang="T159">
                      <a:pos x="T94" y="T95"/>
                    </a:cxn>
                    <a:cxn ang="T160">
                      <a:pos x="T96" y="T97"/>
                    </a:cxn>
                    <a:cxn ang="T161">
                      <a:pos x="T98" y="T99"/>
                    </a:cxn>
                    <a:cxn ang="T162">
                      <a:pos x="T100" y="T101"/>
                    </a:cxn>
                    <a:cxn ang="T163">
                      <a:pos x="T102" y="T103"/>
                    </a:cxn>
                    <a:cxn ang="T164">
                      <a:pos x="T104" y="T105"/>
                    </a:cxn>
                    <a:cxn ang="T165">
                      <a:pos x="T106" y="T107"/>
                    </a:cxn>
                    <a:cxn ang="T166">
                      <a:pos x="T108" y="T109"/>
                    </a:cxn>
                    <a:cxn ang="T167">
                      <a:pos x="T110" y="T111"/>
                    </a:cxn>
                  </a:cxnLst>
                  <a:rect l="T168" t="T169" r="T170" b="T171"/>
                  <a:pathLst>
                    <a:path w="1663" h="980">
                      <a:moveTo>
                        <a:pt x="362" y="281"/>
                      </a:moveTo>
                      <a:lnTo>
                        <a:pt x="373" y="270"/>
                      </a:lnTo>
                      <a:lnTo>
                        <a:pt x="384" y="270"/>
                      </a:lnTo>
                      <a:lnTo>
                        <a:pt x="396" y="270"/>
                      </a:lnTo>
                      <a:lnTo>
                        <a:pt x="407" y="270"/>
                      </a:lnTo>
                      <a:lnTo>
                        <a:pt x="418" y="270"/>
                      </a:lnTo>
                      <a:lnTo>
                        <a:pt x="418" y="281"/>
                      </a:lnTo>
                      <a:lnTo>
                        <a:pt x="430" y="281"/>
                      </a:lnTo>
                      <a:lnTo>
                        <a:pt x="441" y="281"/>
                      </a:lnTo>
                      <a:lnTo>
                        <a:pt x="441" y="270"/>
                      </a:lnTo>
                      <a:lnTo>
                        <a:pt x="441" y="259"/>
                      </a:lnTo>
                      <a:lnTo>
                        <a:pt x="441" y="248"/>
                      </a:lnTo>
                      <a:lnTo>
                        <a:pt x="441" y="236"/>
                      </a:lnTo>
                      <a:lnTo>
                        <a:pt x="441" y="225"/>
                      </a:lnTo>
                      <a:lnTo>
                        <a:pt x="452" y="225"/>
                      </a:lnTo>
                      <a:lnTo>
                        <a:pt x="452" y="214"/>
                      </a:lnTo>
                      <a:lnTo>
                        <a:pt x="464" y="214"/>
                      </a:lnTo>
                      <a:lnTo>
                        <a:pt x="464" y="203"/>
                      </a:lnTo>
                      <a:lnTo>
                        <a:pt x="475" y="203"/>
                      </a:lnTo>
                      <a:lnTo>
                        <a:pt x="486" y="203"/>
                      </a:lnTo>
                      <a:lnTo>
                        <a:pt x="486" y="191"/>
                      </a:lnTo>
                      <a:lnTo>
                        <a:pt x="497" y="191"/>
                      </a:lnTo>
                      <a:lnTo>
                        <a:pt x="509" y="214"/>
                      </a:lnTo>
                      <a:lnTo>
                        <a:pt x="509" y="225"/>
                      </a:lnTo>
                      <a:lnTo>
                        <a:pt x="520" y="236"/>
                      </a:lnTo>
                      <a:lnTo>
                        <a:pt x="531" y="225"/>
                      </a:lnTo>
                      <a:lnTo>
                        <a:pt x="554" y="191"/>
                      </a:lnTo>
                      <a:lnTo>
                        <a:pt x="554" y="180"/>
                      </a:lnTo>
                      <a:lnTo>
                        <a:pt x="543" y="169"/>
                      </a:lnTo>
                      <a:lnTo>
                        <a:pt x="543" y="158"/>
                      </a:lnTo>
                      <a:lnTo>
                        <a:pt x="543" y="146"/>
                      </a:lnTo>
                      <a:lnTo>
                        <a:pt x="543" y="135"/>
                      </a:lnTo>
                      <a:lnTo>
                        <a:pt x="543" y="124"/>
                      </a:lnTo>
                      <a:lnTo>
                        <a:pt x="565" y="101"/>
                      </a:lnTo>
                      <a:lnTo>
                        <a:pt x="577" y="79"/>
                      </a:lnTo>
                      <a:lnTo>
                        <a:pt x="599" y="79"/>
                      </a:lnTo>
                      <a:lnTo>
                        <a:pt x="599" y="68"/>
                      </a:lnTo>
                      <a:lnTo>
                        <a:pt x="611" y="56"/>
                      </a:lnTo>
                      <a:lnTo>
                        <a:pt x="622" y="45"/>
                      </a:lnTo>
                      <a:lnTo>
                        <a:pt x="633" y="45"/>
                      </a:lnTo>
                      <a:lnTo>
                        <a:pt x="644" y="34"/>
                      </a:lnTo>
                      <a:lnTo>
                        <a:pt x="656" y="23"/>
                      </a:lnTo>
                      <a:lnTo>
                        <a:pt x="667" y="23"/>
                      </a:lnTo>
                      <a:lnTo>
                        <a:pt x="667" y="11"/>
                      </a:lnTo>
                      <a:lnTo>
                        <a:pt x="678" y="11"/>
                      </a:lnTo>
                      <a:lnTo>
                        <a:pt x="701" y="0"/>
                      </a:lnTo>
                      <a:lnTo>
                        <a:pt x="735" y="34"/>
                      </a:lnTo>
                      <a:lnTo>
                        <a:pt x="746" y="56"/>
                      </a:lnTo>
                      <a:lnTo>
                        <a:pt x="758" y="56"/>
                      </a:lnTo>
                      <a:lnTo>
                        <a:pt x="769" y="56"/>
                      </a:lnTo>
                      <a:lnTo>
                        <a:pt x="780" y="56"/>
                      </a:lnTo>
                      <a:lnTo>
                        <a:pt x="780" y="68"/>
                      </a:lnTo>
                      <a:lnTo>
                        <a:pt x="791" y="68"/>
                      </a:lnTo>
                      <a:lnTo>
                        <a:pt x="791" y="79"/>
                      </a:lnTo>
                      <a:lnTo>
                        <a:pt x="803" y="79"/>
                      </a:lnTo>
                      <a:lnTo>
                        <a:pt x="825" y="90"/>
                      </a:lnTo>
                      <a:lnTo>
                        <a:pt x="848" y="113"/>
                      </a:lnTo>
                      <a:lnTo>
                        <a:pt x="859" y="113"/>
                      </a:lnTo>
                      <a:lnTo>
                        <a:pt x="859" y="124"/>
                      </a:lnTo>
                      <a:lnTo>
                        <a:pt x="871" y="124"/>
                      </a:lnTo>
                      <a:lnTo>
                        <a:pt x="882" y="135"/>
                      </a:lnTo>
                      <a:lnTo>
                        <a:pt x="893" y="135"/>
                      </a:lnTo>
                      <a:lnTo>
                        <a:pt x="904" y="135"/>
                      </a:lnTo>
                      <a:lnTo>
                        <a:pt x="916" y="124"/>
                      </a:lnTo>
                      <a:lnTo>
                        <a:pt x="927" y="124"/>
                      </a:lnTo>
                      <a:lnTo>
                        <a:pt x="938" y="135"/>
                      </a:lnTo>
                      <a:lnTo>
                        <a:pt x="950" y="135"/>
                      </a:lnTo>
                      <a:lnTo>
                        <a:pt x="972" y="135"/>
                      </a:lnTo>
                      <a:lnTo>
                        <a:pt x="984" y="135"/>
                      </a:lnTo>
                      <a:lnTo>
                        <a:pt x="995" y="135"/>
                      </a:lnTo>
                      <a:lnTo>
                        <a:pt x="1006" y="135"/>
                      </a:lnTo>
                      <a:lnTo>
                        <a:pt x="1018" y="135"/>
                      </a:lnTo>
                      <a:lnTo>
                        <a:pt x="1018" y="146"/>
                      </a:lnTo>
                      <a:lnTo>
                        <a:pt x="1040" y="124"/>
                      </a:lnTo>
                      <a:lnTo>
                        <a:pt x="1074" y="146"/>
                      </a:lnTo>
                      <a:lnTo>
                        <a:pt x="1085" y="135"/>
                      </a:lnTo>
                      <a:lnTo>
                        <a:pt x="1097" y="113"/>
                      </a:lnTo>
                      <a:lnTo>
                        <a:pt x="1119" y="135"/>
                      </a:lnTo>
                      <a:lnTo>
                        <a:pt x="1131" y="135"/>
                      </a:lnTo>
                      <a:lnTo>
                        <a:pt x="1131" y="124"/>
                      </a:lnTo>
                      <a:lnTo>
                        <a:pt x="1142" y="124"/>
                      </a:lnTo>
                      <a:lnTo>
                        <a:pt x="1153" y="113"/>
                      </a:lnTo>
                      <a:lnTo>
                        <a:pt x="1165" y="101"/>
                      </a:lnTo>
                      <a:lnTo>
                        <a:pt x="1198" y="113"/>
                      </a:lnTo>
                      <a:lnTo>
                        <a:pt x="1210" y="101"/>
                      </a:lnTo>
                      <a:lnTo>
                        <a:pt x="1232" y="101"/>
                      </a:lnTo>
                      <a:lnTo>
                        <a:pt x="1255" y="124"/>
                      </a:lnTo>
                      <a:lnTo>
                        <a:pt x="1278" y="101"/>
                      </a:lnTo>
                      <a:lnTo>
                        <a:pt x="1300" y="113"/>
                      </a:lnTo>
                      <a:lnTo>
                        <a:pt x="1323" y="79"/>
                      </a:lnTo>
                      <a:lnTo>
                        <a:pt x="1345" y="90"/>
                      </a:lnTo>
                      <a:lnTo>
                        <a:pt x="1345" y="79"/>
                      </a:lnTo>
                      <a:lnTo>
                        <a:pt x="1357" y="79"/>
                      </a:lnTo>
                      <a:lnTo>
                        <a:pt x="1368" y="90"/>
                      </a:lnTo>
                      <a:lnTo>
                        <a:pt x="1379" y="90"/>
                      </a:lnTo>
                      <a:lnTo>
                        <a:pt x="1379" y="101"/>
                      </a:lnTo>
                      <a:lnTo>
                        <a:pt x="1391" y="101"/>
                      </a:lnTo>
                      <a:lnTo>
                        <a:pt x="1391" y="113"/>
                      </a:lnTo>
                      <a:lnTo>
                        <a:pt x="1402" y="124"/>
                      </a:lnTo>
                      <a:lnTo>
                        <a:pt x="1402" y="135"/>
                      </a:lnTo>
                      <a:lnTo>
                        <a:pt x="1413" y="146"/>
                      </a:lnTo>
                      <a:lnTo>
                        <a:pt x="1413" y="158"/>
                      </a:lnTo>
                      <a:lnTo>
                        <a:pt x="1413" y="169"/>
                      </a:lnTo>
                      <a:lnTo>
                        <a:pt x="1413" y="180"/>
                      </a:lnTo>
                      <a:lnTo>
                        <a:pt x="1413" y="191"/>
                      </a:lnTo>
                      <a:lnTo>
                        <a:pt x="1413" y="203"/>
                      </a:lnTo>
                      <a:lnTo>
                        <a:pt x="1413" y="214"/>
                      </a:lnTo>
                      <a:lnTo>
                        <a:pt x="1402" y="225"/>
                      </a:lnTo>
                      <a:lnTo>
                        <a:pt x="1402" y="236"/>
                      </a:lnTo>
                      <a:lnTo>
                        <a:pt x="1391" y="236"/>
                      </a:lnTo>
                      <a:lnTo>
                        <a:pt x="1458" y="248"/>
                      </a:lnTo>
                      <a:lnTo>
                        <a:pt x="1481" y="293"/>
                      </a:lnTo>
                      <a:lnTo>
                        <a:pt x="1526" y="293"/>
                      </a:lnTo>
                      <a:lnTo>
                        <a:pt x="1538" y="315"/>
                      </a:lnTo>
                      <a:lnTo>
                        <a:pt x="1538" y="338"/>
                      </a:lnTo>
                      <a:lnTo>
                        <a:pt x="1549" y="360"/>
                      </a:lnTo>
                      <a:lnTo>
                        <a:pt x="1549" y="371"/>
                      </a:lnTo>
                      <a:lnTo>
                        <a:pt x="1560" y="383"/>
                      </a:lnTo>
                      <a:lnTo>
                        <a:pt x="1572" y="394"/>
                      </a:lnTo>
                      <a:lnTo>
                        <a:pt x="1583" y="405"/>
                      </a:lnTo>
                      <a:lnTo>
                        <a:pt x="1583" y="428"/>
                      </a:lnTo>
                      <a:lnTo>
                        <a:pt x="1583" y="439"/>
                      </a:lnTo>
                      <a:lnTo>
                        <a:pt x="1617" y="450"/>
                      </a:lnTo>
                      <a:lnTo>
                        <a:pt x="1651" y="450"/>
                      </a:lnTo>
                      <a:lnTo>
                        <a:pt x="1662" y="473"/>
                      </a:lnTo>
                      <a:lnTo>
                        <a:pt x="1628" y="495"/>
                      </a:lnTo>
                      <a:lnTo>
                        <a:pt x="1628" y="506"/>
                      </a:lnTo>
                      <a:lnTo>
                        <a:pt x="1594" y="551"/>
                      </a:lnTo>
                      <a:lnTo>
                        <a:pt x="1594" y="563"/>
                      </a:lnTo>
                      <a:lnTo>
                        <a:pt x="1594" y="574"/>
                      </a:lnTo>
                      <a:lnTo>
                        <a:pt x="1594" y="585"/>
                      </a:lnTo>
                      <a:lnTo>
                        <a:pt x="1583" y="608"/>
                      </a:lnTo>
                      <a:lnTo>
                        <a:pt x="1583" y="619"/>
                      </a:lnTo>
                      <a:lnTo>
                        <a:pt x="1572" y="630"/>
                      </a:lnTo>
                      <a:lnTo>
                        <a:pt x="1572" y="641"/>
                      </a:lnTo>
                      <a:lnTo>
                        <a:pt x="1560" y="641"/>
                      </a:lnTo>
                      <a:lnTo>
                        <a:pt x="1560" y="664"/>
                      </a:lnTo>
                      <a:lnTo>
                        <a:pt x="1515" y="709"/>
                      </a:lnTo>
                      <a:lnTo>
                        <a:pt x="1492" y="709"/>
                      </a:lnTo>
                      <a:lnTo>
                        <a:pt x="1492" y="698"/>
                      </a:lnTo>
                      <a:lnTo>
                        <a:pt x="1481" y="698"/>
                      </a:lnTo>
                      <a:lnTo>
                        <a:pt x="1470" y="686"/>
                      </a:lnTo>
                      <a:lnTo>
                        <a:pt x="1458" y="675"/>
                      </a:lnTo>
                      <a:lnTo>
                        <a:pt x="1447" y="675"/>
                      </a:lnTo>
                      <a:lnTo>
                        <a:pt x="1436" y="664"/>
                      </a:lnTo>
                      <a:lnTo>
                        <a:pt x="1425" y="664"/>
                      </a:lnTo>
                      <a:lnTo>
                        <a:pt x="1413" y="664"/>
                      </a:lnTo>
                      <a:lnTo>
                        <a:pt x="1413" y="675"/>
                      </a:lnTo>
                      <a:lnTo>
                        <a:pt x="1402" y="675"/>
                      </a:lnTo>
                      <a:lnTo>
                        <a:pt x="1391" y="686"/>
                      </a:lnTo>
                      <a:lnTo>
                        <a:pt x="1379" y="698"/>
                      </a:lnTo>
                      <a:lnTo>
                        <a:pt x="1368" y="709"/>
                      </a:lnTo>
                      <a:lnTo>
                        <a:pt x="1368" y="720"/>
                      </a:lnTo>
                      <a:lnTo>
                        <a:pt x="1312" y="720"/>
                      </a:lnTo>
                      <a:lnTo>
                        <a:pt x="1300" y="709"/>
                      </a:lnTo>
                      <a:lnTo>
                        <a:pt x="1255" y="709"/>
                      </a:lnTo>
                      <a:lnTo>
                        <a:pt x="1232" y="709"/>
                      </a:lnTo>
                      <a:lnTo>
                        <a:pt x="1210" y="709"/>
                      </a:lnTo>
                      <a:lnTo>
                        <a:pt x="1187" y="709"/>
                      </a:lnTo>
                      <a:lnTo>
                        <a:pt x="1176" y="709"/>
                      </a:lnTo>
                      <a:lnTo>
                        <a:pt x="1165" y="709"/>
                      </a:lnTo>
                      <a:lnTo>
                        <a:pt x="1153" y="720"/>
                      </a:lnTo>
                      <a:lnTo>
                        <a:pt x="1142" y="720"/>
                      </a:lnTo>
                      <a:lnTo>
                        <a:pt x="1131" y="731"/>
                      </a:lnTo>
                      <a:lnTo>
                        <a:pt x="1119" y="709"/>
                      </a:lnTo>
                      <a:lnTo>
                        <a:pt x="1040" y="709"/>
                      </a:lnTo>
                      <a:lnTo>
                        <a:pt x="1029" y="709"/>
                      </a:lnTo>
                      <a:lnTo>
                        <a:pt x="1006" y="709"/>
                      </a:lnTo>
                      <a:lnTo>
                        <a:pt x="984" y="709"/>
                      </a:lnTo>
                      <a:lnTo>
                        <a:pt x="972" y="709"/>
                      </a:lnTo>
                      <a:lnTo>
                        <a:pt x="927" y="720"/>
                      </a:lnTo>
                      <a:lnTo>
                        <a:pt x="916" y="709"/>
                      </a:lnTo>
                      <a:lnTo>
                        <a:pt x="848" y="731"/>
                      </a:lnTo>
                      <a:lnTo>
                        <a:pt x="848" y="754"/>
                      </a:lnTo>
                      <a:lnTo>
                        <a:pt x="825" y="765"/>
                      </a:lnTo>
                      <a:lnTo>
                        <a:pt x="814" y="776"/>
                      </a:lnTo>
                      <a:lnTo>
                        <a:pt x="769" y="810"/>
                      </a:lnTo>
                      <a:lnTo>
                        <a:pt x="701" y="799"/>
                      </a:lnTo>
                      <a:lnTo>
                        <a:pt x="690" y="799"/>
                      </a:lnTo>
                      <a:lnTo>
                        <a:pt x="678" y="810"/>
                      </a:lnTo>
                      <a:lnTo>
                        <a:pt x="667" y="821"/>
                      </a:lnTo>
                      <a:lnTo>
                        <a:pt x="656" y="833"/>
                      </a:lnTo>
                      <a:lnTo>
                        <a:pt x="633" y="855"/>
                      </a:lnTo>
                      <a:lnTo>
                        <a:pt x="611" y="889"/>
                      </a:lnTo>
                      <a:lnTo>
                        <a:pt x="599" y="900"/>
                      </a:lnTo>
                      <a:lnTo>
                        <a:pt x="588" y="911"/>
                      </a:lnTo>
                      <a:lnTo>
                        <a:pt x="577" y="900"/>
                      </a:lnTo>
                      <a:lnTo>
                        <a:pt x="565" y="945"/>
                      </a:lnTo>
                      <a:lnTo>
                        <a:pt x="554" y="945"/>
                      </a:lnTo>
                      <a:lnTo>
                        <a:pt x="554" y="956"/>
                      </a:lnTo>
                      <a:lnTo>
                        <a:pt x="543" y="956"/>
                      </a:lnTo>
                      <a:lnTo>
                        <a:pt x="531" y="968"/>
                      </a:lnTo>
                      <a:lnTo>
                        <a:pt x="531" y="979"/>
                      </a:lnTo>
                      <a:lnTo>
                        <a:pt x="509" y="979"/>
                      </a:lnTo>
                      <a:lnTo>
                        <a:pt x="509" y="945"/>
                      </a:lnTo>
                      <a:lnTo>
                        <a:pt x="497" y="945"/>
                      </a:lnTo>
                      <a:lnTo>
                        <a:pt x="486" y="934"/>
                      </a:lnTo>
                      <a:lnTo>
                        <a:pt x="464" y="923"/>
                      </a:lnTo>
                      <a:lnTo>
                        <a:pt x="441" y="911"/>
                      </a:lnTo>
                      <a:lnTo>
                        <a:pt x="418" y="900"/>
                      </a:lnTo>
                      <a:lnTo>
                        <a:pt x="396" y="911"/>
                      </a:lnTo>
                      <a:lnTo>
                        <a:pt x="384" y="900"/>
                      </a:lnTo>
                      <a:lnTo>
                        <a:pt x="373" y="878"/>
                      </a:lnTo>
                      <a:lnTo>
                        <a:pt x="350" y="855"/>
                      </a:lnTo>
                      <a:lnTo>
                        <a:pt x="339" y="833"/>
                      </a:lnTo>
                      <a:lnTo>
                        <a:pt x="339" y="821"/>
                      </a:lnTo>
                      <a:lnTo>
                        <a:pt x="328" y="799"/>
                      </a:lnTo>
                      <a:lnTo>
                        <a:pt x="317" y="788"/>
                      </a:lnTo>
                      <a:lnTo>
                        <a:pt x="328" y="799"/>
                      </a:lnTo>
                      <a:lnTo>
                        <a:pt x="339" y="799"/>
                      </a:lnTo>
                      <a:lnTo>
                        <a:pt x="350" y="810"/>
                      </a:lnTo>
                      <a:lnTo>
                        <a:pt x="350" y="821"/>
                      </a:lnTo>
                      <a:lnTo>
                        <a:pt x="362" y="788"/>
                      </a:lnTo>
                      <a:lnTo>
                        <a:pt x="350" y="776"/>
                      </a:lnTo>
                      <a:lnTo>
                        <a:pt x="339" y="765"/>
                      </a:lnTo>
                      <a:lnTo>
                        <a:pt x="328" y="754"/>
                      </a:lnTo>
                      <a:lnTo>
                        <a:pt x="317" y="754"/>
                      </a:lnTo>
                      <a:lnTo>
                        <a:pt x="317" y="743"/>
                      </a:lnTo>
                      <a:lnTo>
                        <a:pt x="305" y="743"/>
                      </a:lnTo>
                      <a:lnTo>
                        <a:pt x="294" y="743"/>
                      </a:lnTo>
                      <a:lnTo>
                        <a:pt x="294" y="731"/>
                      </a:lnTo>
                      <a:lnTo>
                        <a:pt x="283" y="731"/>
                      </a:lnTo>
                      <a:lnTo>
                        <a:pt x="283" y="709"/>
                      </a:lnTo>
                      <a:lnTo>
                        <a:pt x="305" y="664"/>
                      </a:lnTo>
                      <a:lnTo>
                        <a:pt x="283" y="653"/>
                      </a:lnTo>
                      <a:lnTo>
                        <a:pt x="271" y="641"/>
                      </a:lnTo>
                      <a:lnTo>
                        <a:pt x="237" y="619"/>
                      </a:lnTo>
                      <a:lnTo>
                        <a:pt x="226" y="608"/>
                      </a:lnTo>
                      <a:lnTo>
                        <a:pt x="215" y="596"/>
                      </a:lnTo>
                      <a:lnTo>
                        <a:pt x="204" y="596"/>
                      </a:lnTo>
                      <a:lnTo>
                        <a:pt x="192" y="585"/>
                      </a:lnTo>
                      <a:lnTo>
                        <a:pt x="181" y="574"/>
                      </a:lnTo>
                      <a:lnTo>
                        <a:pt x="158" y="563"/>
                      </a:lnTo>
                      <a:lnTo>
                        <a:pt x="158" y="540"/>
                      </a:lnTo>
                      <a:lnTo>
                        <a:pt x="136" y="518"/>
                      </a:lnTo>
                      <a:lnTo>
                        <a:pt x="113" y="540"/>
                      </a:lnTo>
                      <a:lnTo>
                        <a:pt x="102" y="540"/>
                      </a:lnTo>
                      <a:lnTo>
                        <a:pt x="90" y="540"/>
                      </a:lnTo>
                      <a:lnTo>
                        <a:pt x="79" y="540"/>
                      </a:lnTo>
                      <a:lnTo>
                        <a:pt x="68" y="540"/>
                      </a:lnTo>
                      <a:lnTo>
                        <a:pt x="57" y="540"/>
                      </a:lnTo>
                      <a:lnTo>
                        <a:pt x="45" y="540"/>
                      </a:lnTo>
                      <a:lnTo>
                        <a:pt x="23" y="540"/>
                      </a:lnTo>
                      <a:lnTo>
                        <a:pt x="0" y="428"/>
                      </a:lnTo>
                      <a:lnTo>
                        <a:pt x="23" y="405"/>
                      </a:lnTo>
                      <a:lnTo>
                        <a:pt x="0" y="383"/>
                      </a:lnTo>
                      <a:lnTo>
                        <a:pt x="11" y="383"/>
                      </a:lnTo>
                      <a:lnTo>
                        <a:pt x="11" y="371"/>
                      </a:lnTo>
                      <a:lnTo>
                        <a:pt x="23" y="371"/>
                      </a:lnTo>
                      <a:lnTo>
                        <a:pt x="23" y="360"/>
                      </a:lnTo>
                      <a:lnTo>
                        <a:pt x="34" y="360"/>
                      </a:lnTo>
                      <a:lnTo>
                        <a:pt x="34" y="349"/>
                      </a:lnTo>
                      <a:lnTo>
                        <a:pt x="45" y="338"/>
                      </a:lnTo>
                      <a:lnTo>
                        <a:pt x="57" y="315"/>
                      </a:lnTo>
                      <a:lnTo>
                        <a:pt x="68" y="304"/>
                      </a:lnTo>
                      <a:lnTo>
                        <a:pt x="68" y="293"/>
                      </a:lnTo>
                      <a:lnTo>
                        <a:pt x="79" y="281"/>
                      </a:lnTo>
                      <a:lnTo>
                        <a:pt x="90" y="270"/>
                      </a:lnTo>
                      <a:lnTo>
                        <a:pt x="90" y="259"/>
                      </a:lnTo>
                      <a:lnTo>
                        <a:pt x="102" y="248"/>
                      </a:lnTo>
                      <a:lnTo>
                        <a:pt x="113" y="236"/>
                      </a:lnTo>
                      <a:lnTo>
                        <a:pt x="124" y="225"/>
                      </a:lnTo>
                      <a:lnTo>
                        <a:pt x="158" y="236"/>
                      </a:lnTo>
                      <a:lnTo>
                        <a:pt x="158" y="203"/>
                      </a:lnTo>
                      <a:lnTo>
                        <a:pt x="192" y="191"/>
                      </a:lnTo>
                      <a:lnTo>
                        <a:pt x="204" y="225"/>
                      </a:lnTo>
                      <a:lnTo>
                        <a:pt x="226" y="225"/>
                      </a:lnTo>
                      <a:lnTo>
                        <a:pt x="237" y="236"/>
                      </a:lnTo>
                      <a:lnTo>
                        <a:pt x="237" y="248"/>
                      </a:lnTo>
                      <a:lnTo>
                        <a:pt x="249" y="248"/>
                      </a:lnTo>
                      <a:lnTo>
                        <a:pt x="260" y="259"/>
                      </a:lnTo>
                      <a:lnTo>
                        <a:pt x="271" y="259"/>
                      </a:lnTo>
                      <a:lnTo>
                        <a:pt x="283" y="259"/>
                      </a:lnTo>
                      <a:lnTo>
                        <a:pt x="294" y="259"/>
                      </a:lnTo>
                      <a:lnTo>
                        <a:pt x="305" y="259"/>
                      </a:lnTo>
                      <a:lnTo>
                        <a:pt x="317" y="259"/>
                      </a:lnTo>
                      <a:lnTo>
                        <a:pt x="317" y="248"/>
                      </a:lnTo>
                      <a:lnTo>
                        <a:pt x="317" y="270"/>
                      </a:lnTo>
                      <a:lnTo>
                        <a:pt x="339" y="281"/>
                      </a:lnTo>
                      <a:lnTo>
                        <a:pt x="362" y="281"/>
                      </a:lnTo>
                    </a:path>
                  </a:pathLst>
                </a:custGeom>
                <a:solidFill>
                  <a:srgbClr val="800000"/>
                </a:solidFill>
                <a:ln w="19050" cap="rnd" algn="ctr">
                  <a:solidFill>
                    <a:schemeClr val="bg2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/>
                </a:p>
              </xdr:txBody>
            </xdr:sp>
            <xdr:sp macro="" textlink="">
              <xdr:nvSpPr>
                <xdr:cNvPr id="13" name="Freeform 170"/>
                <xdr:cNvSpPr>
                  <a:spLocks/>
                </xdr:cNvSpPr>
              </xdr:nvSpPr>
              <xdr:spPr bwMode="auto">
                <a:xfrm>
                  <a:off x="3925" y="2860"/>
                  <a:ext cx="38" cy="48"/>
                </a:xfrm>
                <a:custGeom>
                  <a:avLst/>
                  <a:gdLst>
                    <a:gd name="T0" fmla="*/ 37293996 w 47"/>
                    <a:gd name="T1" fmla="*/ 0 h 58"/>
                    <a:gd name="T2" fmla="*/ 49281890 w 47"/>
                    <a:gd name="T3" fmla="*/ 0 h 58"/>
                    <a:gd name="T4" fmla="*/ 61268709 w 47"/>
                    <a:gd name="T5" fmla="*/ 27140603 h 58"/>
                    <a:gd name="T6" fmla="*/ 49281890 w 47"/>
                    <a:gd name="T7" fmla="*/ 68565830 h 58"/>
                    <a:gd name="T8" fmla="*/ 23974719 w 47"/>
                    <a:gd name="T9" fmla="*/ 81421829 h 58"/>
                    <a:gd name="T10" fmla="*/ 0 w 47"/>
                    <a:gd name="T11" fmla="*/ 54281206 h 58"/>
                    <a:gd name="T12" fmla="*/ 0 w 47"/>
                    <a:gd name="T13" fmla="*/ 27140603 h 58"/>
                    <a:gd name="T14" fmla="*/ 37293996 w 47"/>
                    <a:gd name="T15" fmla="*/ 0 h 58"/>
                    <a:gd name="T16" fmla="*/ 0 60000 65536"/>
                    <a:gd name="T17" fmla="*/ 0 60000 65536"/>
                    <a:gd name="T18" fmla="*/ 0 60000 65536"/>
                    <a:gd name="T19" fmla="*/ 0 60000 65536"/>
                    <a:gd name="T20" fmla="*/ 0 60000 65536"/>
                    <a:gd name="T21" fmla="*/ 0 60000 65536"/>
                    <a:gd name="T22" fmla="*/ 0 60000 65536"/>
                    <a:gd name="T23" fmla="*/ 0 60000 65536"/>
                    <a:gd name="T24" fmla="*/ 0 w 47"/>
                    <a:gd name="T25" fmla="*/ 0 h 58"/>
                    <a:gd name="T26" fmla="*/ 47 w 47"/>
                    <a:gd name="T27" fmla="*/ 58 h 58"/>
                  </a:gdLst>
                  <a:ahLst/>
                  <a:cxnLst>
                    <a:cxn ang="T16">
                      <a:pos x="T0" y="T1"/>
                    </a:cxn>
                    <a:cxn ang="T17">
                      <a:pos x="T2" y="T3"/>
                    </a:cxn>
                    <a:cxn ang="T18">
                      <a:pos x="T4" y="T5"/>
                    </a:cxn>
                    <a:cxn ang="T19">
                      <a:pos x="T6" y="T7"/>
                    </a:cxn>
                    <a:cxn ang="T20">
                      <a:pos x="T8" y="T9"/>
                    </a:cxn>
                    <a:cxn ang="T21">
                      <a:pos x="T10" y="T11"/>
                    </a:cxn>
                    <a:cxn ang="T22">
                      <a:pos x="T12" y="T13"/>
                    </a:cxn>
                    <a:cxn ang="T23">
                      <a:pos x="T14" y="T15"/>
                    </a:cxn>
                  </a:cxnLst>
                  <a:rect l="T24" t="T25" r="T26" b="T27"/>
                  <a:pathLst>
                    <a:path w="47" h="58">
                      <a:moveTo>
                        <a:pt x="28" y="0"/>
                      </a:moveTo>
                      <a:lnTo>
                        <a:pt x="37" y="0"/>
                      </a:lnTo>
                      <a:lnTo>
                        <a:pt x="46" y="19"/>
                      </a:lnTo>
                      <a:lnTo>
                        <a:pt x="37" y="48"/>
                      </a:lnTo>
                      <a:lnTo>
                        <a:pt x="18" y="57"/>
                      </a:lnTo>
                      <a:lnTo>
                        <a:pt x="0" y="38"/>
                      </a:lnTo>
                      <a:lnTo>
                        <a:pt x="0" y="19"/>
                      </a:lnTo>
                      <a:lnTo>
                        <a:pt x="28" y="0"/>
                      </a:lnTo>
                    </a:path>
                  </a:pathLst>
                </a:custGeom>
                <a:solidFill>
                  <a:srgbClr val="A6A6A6"/>
                </a:solidFill>
                <a:ln w="19050" cap="rnd">
                  <a:solidFill>
                    <a:schemeClr val="bg2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/>
                </a:p>
              </xdr:txBody>
            </xdr:sp>
            <xdr:sp macro="" textlink="">
              <xdr:nvSpPr>
                <xdr:cNvPr id="14" name="Freeform 171"/>
                <xdr:cNvSpPr>
                  <a:spLocks/>
                </xdr:cNvSpPr>
              </xdr:nvSpPr>
              <xdr:spPr bwMode="auto">
                <a:xfrm>
                  <a:off x="4061" y="2642"/>
                  <a:ext cx="153" cy="142"/>
                </a:xfrm>
                <a:custGeom>
                  <a:avLst/>
                  <a:gdLst>
                    <a:gd name="T0" fmla="*/ 204720527 w 183"/>
                    <a:gd name="T1" fmla="*/ 15599408 h 172"/>
                    <a:gd name="T2" fmla="*/ 204720527 w 183"/>
                    <a:gd name="T3" fmla="*/ 29780295 h 172"/>
                    <a:gd name="T4" fmla="*/ 188519427 w 183"/>
                    <a:gd name="T5" fmla="*/ 60978054 h 172"/>
                    <a:gd name="T6" fmla="*/ 188519427 w 183"/>
                    <a:gd name="T7" fmla="*/ 75158975 h 172"/>
                    <a:gd name="T8" fmla="*/ 237121816 w 183"/>
                    <a:gd name="T9" fmla="*/ 75158975 h 172"/>
                    <a:gd name="T10" fmla="*/ 268051683 w 183"/>
                    <a:gd name="T11" fmla="*/ 106357751 h 172"/>
                    <a:gd name="T12" fmla="*/ 268051683 w 183"/>
                    <a:gd name="T13" fmla="*/ 181516726 h 172"/>
                    <a:gd name="T14" fmla="*/ 220921733 w 183"/>
                    <a:gd name="T15" fmla="*/ 242494701 h 172"/>
                    <a:gd name="T16" fmla="*/ 110460867 w 183"/>
                    <a:gd name="T17" fmla="*/ 212715502 h 172"/>
                    <a:gd name="T18" fmla="*/ 94259714 w 183"/>
                    <a:gd name="T19" fmla="*/ 181516726 h 172"/>
                    <a:gd name="T20" fmla="*/ 63331023 w 183"/>
                    <a:gd name="T21" fmla="*/ 197116167 h 172"/>
                    <a:gd name="T22" fmla="*/ 30928677 w 183"/>
                    <a:gd name="T23" fmla="*/ 197116167 h 172"/>
                    <a:gd name="T24" fmla="*/ 0 w 183"/>
                    <a:gd name="T25" fmla="*/ 181516726 h 172"/>
                    <a:gd name="T26" fmla="*/ 30928677 w 183"/>
                    <a:gd name="T27" fmla="*/ 106357751 h 172"/>
                    <a:gd name="T28" fmla="*/ 110460867 w 183"/>
                    <a:gd name="T29" fmla="*/ 60978054 h 172"/>
                    <a:gd name="T30" fmla="*/ 157590737 w 183"/>
                    <a:gd name="T31" fmla="*/ 29780295 h 172"/>
                    <a:gd name="T32" fmla="*/ 188519427 w 183"/>
                    <a:gd name="T33" fmla="*/ 0 h 172"/>
                    <a:gd name="T34" fmla="*/ 204720527 w 183"/>
                    <a:gd name="T35" fmla="*/ 15599408 h 172"/>
                    <a:gd name="T36" fmla="*/ 0 60000 65536"/>
                    <a:gd name="T37" fmla="*/ 0 60000 65536"/>
                    <a:gd name="T38" fmla="*/ 0 60000 65536"/>
                    <a:gd name="T39" fmla="*/ 0 60000 65536"/>
                    <a:gd name="T40" fmla="*/ 0 60000 65536"/>
                    <a:gd name="T41" fmla="*/ 0 60000 65536"/>
                    <a:gd name="T42" fmla="*/ 0 60000 65536"/>
                    <a:gd name="T43" fmla="*/ 0 60000 65536"/>
                    <a:gd name="T44" fmla="*/ 0 60000 65536"/>
                    <a:gd name="T45" fmla="*/ 0 60000 65536"/>
                    <a:gd name="T46" fmla="*/ 0 60000 65536"/>
                    <a:gd name="T47" fmla="*/ 0 60000 65536"/>
                    <a:gd name="T48" fmla="*/ 0 60000 65536"/>
                    <a:gd name="T49" fmla="*/ 0 60000 65536"/>
                    <a:gd name="T50" fmla="*/ 0 60000 65536"/>
                    <a:gd name="T51" fmla="*/ 0 60000 65536"/>
                    <a:gd name="T52" fmla="*/ 0 60000 65536"/>
                    <a:gd name="T53" fmla="*/ 0 60000 65536"/>
                    <a:gd name="T54" fmla="*/ 0 w 183"/>
                    <a:gd name="T55" fmla="*/ 0 h 172"/>
                    <a:gd name="T56" fmla="*/ 183 w 183"/>
                    <a:gd name="T57" fmla="*/ 172 h 172"/>
                  </a:gdLst>
                  <a:ahLst/>
                  <a:cxnLst>
                    <a:cxn ang="T36">
                      <a:pos x="T0" y="T1"/>
                    </a:cxn>
                    <a:cxn ang="T37">
                      <a:pos x="T2" y="T3"/>
                    </a:cxn>
                    <a:cxn ang="T38">
                      <a:pos x="T4" y="T5"/>
                    </a:cxn>
                    <a:cxn ang="T39">
                      <a:pos x="T6" y="T7"/>
                    </a:cxn>
                    <a:cxn ang="T40">
                      <a:pos x="T8" y="T9"/>
                    </a:cxn>
                    <a:cxn ang="T41">
                      <a:pos x="T10" y="T11"/>
                    </a:cxn>
                    <a:cxn ang="T42">
                      <a:pos x="T12" y="T13"/>
                    </a:cxn>
                    <a:cxn ang="T43">
                      <a:pos x="T14" y="T15"/>
                    </a:cxn>
                    <a:cxn ang="T44">
                      <a:pos x="T16" y="T17"/>
                    </a:cxn>
                    <a:cxn ang="T45">
                      <a:pos x="T18" y="T19"/>
                    </a:cxn>
                    <a:cxn ang="T46">
                      <a:pos x="T20" y="T21"/>
                    </a:cxn>
                    <a:cxn ang="T47">
                      <a:pos x="T22" y="T23"/>
                    </a:cxn>
                    <a:cxn ang="T48">
                      <a:pos x="T24" y="T25"/>
                    </a:cxn>
                    <a:cxn ang="T49">
                      <a:pos x="T26" y="T27"/>
                    </a:cxn>
                    <a:cxn ang="T50">
                      <a:pos x="T28" y="T29"/>
                    </a:cxn>
                    <a:cxn ang="T51">
                      <a:pos x="T30" y="T31"/>
                    </a:cxn>
                    <a:cxn ang="T52">
                      <a:pos x="T32" y="T33"/>
                    </a:cxn>
                    <a:cxn ang="T53">
                      <a:pos x="T34" y="T35"/>
                    </a:cxn>
                  </a:cxnLst>
                  <a:rect l="T54" t="T55" r="T56" b="T57"/>
                  <a:pathLst>
                    <a:path w="183" h="172">
                      <a:moveTo>
                        <a:pt x="139" y="11"/>
                      </a:moveTo>
                      <a:lnTo>
                        <a:pt x="139" y="21"/>
                      </a:lnTo>
                      <a:lnTo>
                        <a:pt x="128" y="43"/>
                      </a:lnTo>
                      <a:lnTo>
                        <a:pt x="128" y="53"/>
                      </a:lnTo>
                      <a:lnTo>
                        <a:pt x="161" y="53"/>
                      </a:lnTo>
                      <a:lnTo>
                        <a:pt x="182" y="75"/>
                      </a:lnTo>
                      <a:lnTo>
                        <a:pt x="182" y="128"/>
                      </a:lnTo>
                      <a:lnTo>
                        <a:pt x="150" y="171"/>
                      </a:lnTo>
                      <a:lnTo>
                        <a:pt x="75" y="150"/>
                      </a:lnTo>
                      <a:lnTo>
                        <a:pt x="64" y="128"/>
                      </a:lnTo>
                      <a:lnTo>
                        <a:pt x="43" y="139"/>
                      </a:lnTo>
                      <a:lnTo>
                        <a:pt x="21" y="139"/>
                      </a:lnTo>
                      <a:lnTo>
                        <a:pt x="0" y="128"/>
                      </a:lnTo>
                      <a:lnTo>
                        <a:pt x="21" y="75"/>
                      </a:lnTo>
                      <a:lnTo>
                        <a:pt x="75" y="43"/>
                      </a:lnTo>
                      <a:lnTo>
                        <a:pt x="107" y="21"/>
                      </a:lnTo>
                      <a:lnTo>
                        <a:pt x="128" y="0"/>
                      </a:lnTo>
                      <a:lnTo>
                        <a:pt x="139" y="11"/>
                      </a:lnTo>
                    </a:path>
                  </a:pathLst>
                </a:custGeom>
                <a:solidFill>
                  <a:srgbClr val="A6A6A6"/>
                </a:solidFill>
                <a:ln w="19050" cap="rnd">
                  <a:solidFill>
                    <a:schemeClr val="bg2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/>
                </a:p>
              </xdr:txBody>
            </xdr:sp>
            <xdr:sp macro="" textlink="">
              <xdr:nvSpPr>
                <xdr:cNvPr id="15" name="Freeform 172"/>
                <xdr:cNvSpPr>
                  <a:spLocks/>
                </xdr:cNvSpPr>
              </xdr:nvSpPr>
              <xdr:spPr bwMode="auto">
                <a:xfrm>
                  <a:off x="4288" y="2594"/>
                  <a:ext cx="87" cy="48"/>
                </a:xfrm>
                <a:custGeom>
                  <a:avLst/>
                  <a:gdLst>
                    <a:gd name="T0" fmla="*/ 118026414 w 104"/>
                    <a:gd name="T1" fmla="*/ 16554323 h 57"/>
                    <a:gd name="T2" fmla="*/ 135730186 w 104"/>
                    <a:gd name="T3" fmla="*/ 16554323 h 57"/>
                    <a:gd name="T4" fmla="*/ 135730186 w 104"/>
                    <a:gd name="T5" fmla="*/ 33109778 h 57"/>
                    <a:gd name="T6" fmla="*/ 151958653 w 104"/>
                    <a:gd name="T7" fmla="*/ 67723542 h 57"/>
                    <a:gd name="T8" fmla="*/ 135730186 w 104"/>
                    <a:gd name="T9" fmla="*/ 84277899 h 57"/>
                    <a:gd name="T10" fmla="*/ 118026414 w 104"/>
                    <a:gd name="T11" fmla="*/ 84277899 h 57"/>
                    <a:gd name="T12" fmla="*/ 50160745 w 104"/>
                    <a:gd name="T13" fmla="*/ 84277899 h 57"/>
                    <a:gd name="T14" fmla="*/ 0 w 104"/>
                    <a:gd name="T15" fmla="*/ 51169253 h 57"/>
                    <a:gd name="T16" fmla="*/ 33932279 w 104"/>
                    <a:gd name="T17" fmla="*/ 16554323 h 57"/>
                    <a:gd name="T18" fmla="*/ 67864558 w 104"/>
                    <a:gd name="T19" fmla="*/ 16554323 h 57"/>
                    <a:gd name="T20" fmla="*/ 101797921 w 104"/>
                    <a:gd name="T21" fmla="*/ 0 h 57"/>
                    <a:gd name="T22" fmla="*/ 118026414 w 104"/>
                    <a:gd name="T23" fmla="*/ 16554323 h 57"/>
                    <a:gd name="T24" fmla="*/ 0 60000 65536"/>
                    <a:gd name="T25" fmla="*/ 0 60000 65536"/>
                    <a:gd name="T26" fmla="*/ 0 60000 65536"/>
                    <a:gd name="T27" fmla="*/ 0 60000 65536"/>
                    <a:gd name="T28" fmla="*/ 0 60000 65536"/>
                    <a:gd name="T29" fmla="*/ 0 60000 65536"/>
                    <a:gd name="T30" fmla="*/ 0 60000 65536"/>
                    <a:gd name="T31" fmla="*/ 0 60000 65536"/>
                    <a:gd name="T32" fmla="*/ 0 60000 65536"/>
                    <a:gd name="T33" fmla="*/ 0 60000 65536"/>
                    <a:gd name="T34" fmla="*/ 0 60000 65536"/>
                    <a:gd name="T35" fmla="*/ 0 60000 65536"/>
                    <a:gd name="T36" fmla="*/ 0 w 104"/>
                    <a:gd name="T37" fmla="*/ 0 h 57"/>
                    <a:gd name="T38" fmla="*/ 104 w 104"/>
                    <a:gd name="T39" fmla="*/ 57 h 57"/>
                  </a:gdLst>
                  <a:ahLst/>
                  <a:cxnLst>
                    <a:cxn ang="T24">
                      <a:pos x="T0" y="T1"/>
                    </a:cxn>
                    <a:cxn ang="T25">
                      <a:pos x="T2" y="T3"/>
                    </a:cxn>
                    <a:cxn ang="T26">
                      <a:pos x="T4" y="T5"/>
                    </a:cxn>
                    <a:cxn ang="T27">
                      <a:pos x="T6" y="T7"/>
                    </a:cxn>
                    <a:cxn ang="T28">
                      <a:pos x="T8" y="T9"/>
                    </a:cxn>
                    <a:cxn ang="T29">
                      <a:pos x="T10" y="T11"/>
                    </a:cxn>
                    <a:cxn ang="T30">
                      <a:pos x="T12" y="T13"/>
                    </a:cxn>
                    <a:cxn ang="T31">
                      <a:pos x="T14" y="T15"/>
                    </a:cxn>
                    <a:cxn ang="T32">
                      <a:pos x="T16" y="T17"/>
                    </a:cxn>
                    <a:cxn ang="T33">
                      <a:pos x="T18" y="T19"/>
                    </a:cxn>
                    <a:cxn ang="T34">
                      <a:pos x="T20" y="T21"/>
                    </a:cxn>
                    <a:cxn ang="T35">
                      <a:pos x="T22" y="T23"/>
                    </a:cxn>
                  </a:cxnLst>
                  <a:rect l="T36" t="T37" r="T38" b="T39"/>
                  <a:pathLst>
                    <a:path w="104" h="57">
                      <a:moveTo>
                        <a:pt x="80" y="11"/>
                      </a:moveTo>
                      <a:lnTo>
                        <a:pt x="92" y="11"/>
                      </a:lnTo>
                      <a:lnTo>
                        <a:pt x="92" y="22"/>
                      </a:lnTo>
                      <a:lnTo>
                        <a:pt x="103" y="45"/>
                      </a:lnTo>
                      <a:lnTo>
                        <a:pt x="92" y="56"/>
                      </a:lnTo>
                      <a:lnTo>
                        <a:pt x="80" y="56"/>
                      </a:lnTo>
                      <a:lnTo>
                        <a:pt x="34" y="56"/>
                      </a:lnTo>
                      <a:lnTo>
                        <a:pt x="0" y="34"/>
                      </a:lnTo>
                      <a:lnTo>
                        <a:pt x="23" y="11"/>
                      </a:lnTo>
                      <a:lnTo>
                        <a:pt x="46" y="11"/>
                      </a:lnTo>
                      <a:lnTo>
                        <a:pt x="69" y="0"/>
                      </a:lnTo>
                      <a:lnTo>
                        <a:pt x="80" y="11"/>
                      </a:lnTo>
                    </a:path>
                  </a:pathLst>
                </a:custGeom>
                <a:solidFill>
                  <a:srgbClr val="A6A6A6"/>
                </a:solidFill>
                <a:ln w="19050" cap="rnd">
                  <a:solidFill>
                    <a:schemeClr val="bg2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/>
                </a:p>
              </xdr:txBody>
            </xdr:sp>
            <xdr:sp macro="" textlink="">
              <xdr:nvSpPr>
                <xdr:cNvPr id="16" name="Freeform 147"/>
                <xdr:cNvSpPr>
                  <a:spLocks/>
                </xdr:cNvSpPr>
              </xdr:nvSpPr>
              <xdr:spPr bwMode="auto">
                <a:xfrm>
                  <a:off x="3169" y="1691"/>
                  <a:ext cx="373" cy="402"/>
                </a:xfrm>
                <a:custGeom>
                  <a:avLst/>
                  <a:gdLst>
                    <a:gd name="T0" fmla="*/ 165854169 w 444"/>
                    <a:gd name="T1" fmla="*/ 66204305 h 481"/>
                    <a:gd name="T2" fmla="*/ 0 w 444"/>
                    <a:gd name="T3" fmla="*/ 295710069 h 481"/>
                    <a:gd name="T4" fmla="*/ 0 w 444"/>
                    <a:gd name="T5" fmla="*/ 328076419 h 481"/>
                    <a:gd name="T6" fmla="*/ 0 w 444"/>
                    <a:gd name="T7" fmla="*/ 361914347 h 481"/>
                    <a:gd name="T8" fmla="*/ 0 w 444"/>
                    <a:gd name="T9" fmla="*/ 394280698 h 481"/>
                    <a:gd name="T10" fmla="*/ 0 w 444"/>
                    <a:gd name="T11" fmla="*/ 426647262 h 481"/>
                    <a:gd name="T12" fmla="*/ 16435955 w 444"/>
                    <a:gd name="T13" fmla="*/ 442829903 h 481"/>
                    <a:gd name="T14" fmla="*/ 49307885 w 444"/>
                    <a:gd name="T15" fmla="*/ 460484013 h 481"/>
                    <a:gd name="T16" fmla="*/ 82179794 w 444"/>
                    <a:gd name="T17" fmla="*/ 460484013 h 481"/>
                    <a:gd name="T18" fmla="*/ 98615769 w 444"/>
                    <a:gd name="T19" fmla="*/ 476667937 h 481"/>
                    <a:gd name="T20" fmla="*/ 132982219 w 444"/>
                    <a:gd name="T21" fmla="*/ 476667937 h 481"/>
                    <a:gd name="T22" fmla="*/ 149418302 w 444"/>
                    <a:gd name="T23" fmla="*/ 492850578 h 481"/>
                    <a:gd name="T24" fmla="*/ 182290144 w 444"/>
                    <a:gd name="T25" fmla="*/ 525216715 h 481"/>
                    <a:gd name="T26" fmla="*/ 198726119 w 444"/>
                    <a:gd name="T27" fmla="*/ 559054856 h 481"/>
                    <a:gd name="T28" fmla="*/ 215162094 w 444"/>
                    <a:gd name="T29" fmla="*/ 591420137 h 481"/>
                    <a:gd name="T30" fmla="*/ 397453314 w 444"/>
                    <a:gd name="T31" fmla="*/ 706173621 h 481"/>
                    <a:gd name="T32" fmla="*/ 463197321 w 444"/>
                    <a:gd name="T33" fmla="*/ 575237497 h 481"/>
                    <a:gd name="T34" fmla="*/ 479633296 w 444"/>
                    <a:gd name="T35" fmla="*/ 525216715 h 481"/>
                    <a:gd name="T36" fmla="*/ 512505246 w 444"/>
                    <a:gd name="T37" fmla="*/ 476667937 h 481"/>
                    <a:gd name="T38" fmla="*/ 545376766 w 444"/>
                    <a:gd name="T39" fmla="*/ 410463552 h 481"/>
                    <a:gd name="T40" fmla="*/ 579743404 w 444"/>
                    <a:gd name="T41" fmla="*/ 344260343 h 481"/>
                    <a:gd name="T42" fmla="*/ 612615354 w 444"/>
                    <a:gd name="T43" fmla="*/ 311893779 h 481"/>
                    <a:gd name="T44" fmla="*/ 629051329 w 444"/>
                    <a:gd name="T45" fmla="*/ 279527428 h 481"/>
                    <a:gd name="T46" fmla="*/ 629051329 w 444"/>
                    <a:gd name="T47" fmla="*/ 245689500 h 481"/>
                    <a:gd name="T48" fmla="*/ 645487304 w 444"/>
                    <a:gd name="T49" fmla="*/ 213323096 h 481"/>
                    <a:gd name="T50" fmla="*/ 645487304 w 444"/>
                    <a:gd name="T51" fmla="*/ 180956639 h 481"/>
                    <a:gd name="T52" fmla="*/ 661923279 w 444"/>
                    <a:gd name="T53" fmla="*/ 164773998 h 481"/>
                    <a:gd name="T54" fmla="*/ 579743404 w 444"/>
                    <a:gd name="T55" fmla="*/ 164773998 h 481"/>
                    <a:gd name="T56" fmla="*/ 512505246 w 444"/>
                    <a:gd name="T57" fmla="*/ 147119888 h 481"/>
                    <a:gd name="T58" fmla="*/ 479633296 w 444"/>
                    <a:gd name="T59" fmla="*/ 130936070 h 481"/>
                    <a:gd name="T60" fmla="*/ 446761239 w 444"/>
                    <a:gd name="T61" fmla="*/ 114753430 h 481"/>
                    <a:gd name="T62" fmla="*/ 430325264 w 444"/>
                    <a:gd name="T63" fmla="*/ 82386999 h 481"/>
                    <a:gd name="T64" fmla="*/ 381017339 w 444"/>
                    <a:gd name="T65" fmla="*/ 114753430 h 481"/>
                    <a:gd name="T66" fmla="*/ 397453314 w 444"/>
                    <a:gd name="T67" fmla="*/ 82386999 h 481"/>
                    <a:gd name="T68" fmla="*/ 397453314 w 444"/>
                    <a:gd name="T69" fmla="*/ 48549085 h 481"/>
                    <a:gd name="T70" fmla="*/ 397453314 w 444"/>
                    <a:gd name="T71" fmla="*/ 16182661 h 481"/>
                    <a:gd name="T72" fmla="*/ 331709629 w 444"/>
                    <a:gd name="T73" fmla="*/ 16182661 h 481"/>
                    <a:gd name="T74" fmla="*/ 313778966 w 444"/>
                    <a:gd name="T75" fmla="*/ 32366418 h 481"/>
                    <a:gd name="T76" fmla="*/ 297342991 w 444"/>
                    <a:gd name="T77" fmla="*/ 16182661 h 481"/>
                    <a:gd name="T78" fmla="*/ 0 60000 65536"/>
                    <a:gd name="T79" fmla="*/ 0 60000 65536"/>
                    <a:gd name="T80" fmla="*/ 0 60000 65536"/>
                    <a:gd name="T81" fmla="*/ 0 60000 65536"/>
                    <a:gd name="T82" fmla="*/ 0 60000 65536"/>
                    <a:gd name="T83" fmla="*/ 0 60000 65536"/>
                    <a:gd name="T84" fmla="*/ 0 60000 65536"/>
                    <a:gd name="T85" fmla="*/ 0 60000 65536"/>
                    <a:gd name="T86" fmla="*/ 0 60000 65536"/>
                    <a:gd name="T87" fmla="*/ 0 60000 65536"/>
                    <a:gd name="T88" fmla="*/ 0 60000 65536"/>
                    <a:gd name="T89" fmla="*/ 0 60000 65536"/>
                    <a:gd name="T90" fmla="*/ 0 60000 65536"/>
                    <a:gd name="T91" fmla="*/ 0 60000 65536"/>
                    <a:gd name="T92" fmla="*/ 0 60000 65536"/>
                    <a:gd name="T93" fmla="*/ 0 60000 65536"/>
                    <a:gd name="T94" fmla="*/ 0 60000 65536"/>
                    <a:gd name="T95" fmla="*/ 0 60000 65536"/>
                    <a:gd name="T96" fmla="*/ 0 60000 65536"/>
                    <a:gd name="T97" fmla="*/ 0 60000 65536"/>
                    <a:gd name="T98" fmla="*/ 0 60000 65536"/>
                    <a:gd name="T99" fmla="*/ 0 60000 65536"/>
                    <a:gd name="T100" fmla="*/ 0 60000 65536"/>
                    <a:gd name="T101" fmla="*/ 0 60000 65536"/>
                    <a:gd name="T102" fmla="*/ 0 60000 65536"/>
                    <a:gd name="T103" fmla="*/ 0 60000 65536"/>
                    <a:gd name="T104" fmla="*/ 0 60000 65536"/>
                    <a:gd name="T105" fmla="*/ 0 60000 65536"/>
                    <a:gd name="T106" fmla="*/ 0 60000 65536"/>
                    <a:gd name="T107" fmla="*/ 0 60000 65536"/>
                    <a:gd name="T108" fmla="*/ 0 60000 65536"/>
                    <a:gd name="T109" fmla="*/ 0 60000 65536"/>
                    <a:gd name="T110" fmla="*/ 0 60000 65536"/>
                    <a:gd name="T111" fmla="*/ 0 60000 65536"/>
                    <a:gd name="T112" fmla="*/ 0 60000 65536"/>
                    <a:gd name="T113" fmla="*/ 0 60000 65536"/>
                    <a:gd name="T114" fmla="*/ 0 60000 65536"/>
                    <a:gd name="T115" fmla="*/ 0 60000 65536"/>
                    <a:gd name="T116" fmla="*/ 0 60000 65536"/>
                    <a:gd name="T117" fmla="*/ 0 w 444"/>
                    <a:gd name="T118" fmla="*/ 0 h 481"/>
                    <a:gd name="T119" fmla="*/ 444 w 444"/>
                    <a:gd name="T120" fmla="*/ 481 h 481"/>
                  </a:gdLst>
                  <a:ahLst/>
                  <a:cxnLst>
                    <a:cxn ang="T78">
                      <a:pos x="T0" y="T1"/>
                    </a:cxn>
                    <a:cxn ang="T79">
                      <a:pos x="T2" y="T3"/>
                    </a:cxn>
                    <a:cxn ang="T80">
                      <a:pos x="T4" y="T5"/>
                    </a:cxn>
                    <a:cxn ang="T81">
                      <a:pos x="T6" y="T7"/>
                    </a:cxn>
                    <a:cxn ang="T82">
                      <a:pos x="T8" y="T9"/>
                    </a:cxn>
                    <a:cxn ang="T83">
                      <a:pos x="T10" y="T11"/>
                    </a:cxn>
                    <a:cxn ang="T84">
                      <a:pos x="T12" y="T13"/>
                    </a:cxn>
                    <a:cxn ang="T85">
                      <a:pos x="T14" y="T15"/>
                    </a:cxn>
                    <a:cxn ang="T86">
                      <a:pos x="T16" y="T17"/>
                    </a:cxn>
                    <a:cxn ang="T87">
                      <a:pos x="T18" y="T19"/>
                    </a:cxn>
                    <a:cxn ang="T88">
                      <a:pos x="T20" y="T21"/>
                    </a:cxn>
                    <a:cxn ang="T89">
                      <a:pos x="T22" y="T23"/>
                    </a:cxn>
                    <a:cxn ang="T90">
                      <a:pos x="T24" y="T25"/>
                    </a:cxn>
                    <a:cxn ang="T91">
                      <a:pos x="T26" y="T27"/>
                    </a:cxn>
                    <a:cxn ang="T92">
                      <a:pos x="T28" y="T29"/>
                    </a:cxn>
                    <a:cxn ang="T93">
                      <a:pos x="T30" y="T31"/>
                    </a:cxn>
                    <a:cxn ang="T94">
                      <a:pos x="T32" y="T33"/>
                    </a:cxn>
                    <a:cxn ang="T95">
                      <a:pos x="T34" y="T35"/>
                    </a:cxn>
                    <a:cxn ang="T96">
                      <a:pos x="T36" y="T37"/>
                    </a:cxn>
                    <a:cxn ang="T97">
                      <a:pos x="T38" y="T39"/>
                    </a:cxn>
                    <a:cxn ang="T98">
                      <a:pos x="T40" y="T41"/>
                    </a:cxn>
                    <a:cxn ang="T99">
                      <a:pos x="T42" y="T43"/>
                    </a:cxn>
                    <a:cxn ang="T100">
                      <a:pos x="T44" y="T45"/>
                    </a:cxn>
                    <a:cxn ang="T101">
                      <a:pos x="T46" y="T47"/>
                    </a:cxn>
                    <a:cxn ang="T102">
                      <a:pos x="T48" y="T49"/>
                    </a:cxn>
                    <a:cxn ang="T103">
                      <a:pos x="T50" y="T51"/>
                    </a:cxn>
                    <a:cxn ang="T104">
                      <a:pos x="T52" y="T53"/>
                    </a:cxn>
                    <a:cxn ang="T105">
                      <a:pos x="T54" y="T55"/>
                    </a:cxn>
                    <a:cxn ang="T106">
                      <a:pos x="T56" y="T57"/>
                    </a:cxn>
                    <a:cxn ang="T107">
                      <a:pos x="T58" y="T59"/>
                    </a:cxn>
                    <a:cxn ang="T108">
                      <a:pos x="T60" y="T61"/>
                    </a:cxn>
                    <a:cxn ang="T109">
                      <a:pos x="T62" y="T63"/>
                    </a:cxn>
                    <a:cxn ang="T110">
                      <a:pos x="T64" y="T65"/>
                    </a:cxn>
                    <a:cxn ang="T111">
                      <a:pos x="T66" y="T67"/>
                    </a:cxn>
                    <a:cxn ang="T112">
                      <a:pos x="T68" y="T69"/>
                    </a:cxn>
                    <a:cxn ang="T113">
                      <a:pos x="T70" y="T71"/>
                    </a:cxn>
                    <a:cxn ang="T114">
                      <a:pos x="T72" y="T73"/>
                    </a:cxn>
                    <a:cxn ang="T115">
                      <a:pos x="T74" y="T75"/>
                    </a:cxn>
                    <a:cxn ang="T116">
                      <a:pos x="T76" y="T77"/>
                    </a:cxn>
                  </a:cxnLst>
                  <a:rect l="T117" t="T118" r="T119" b="T120"/>
                  <a:pathLst>
                    <a:path w="444" h="481">
                      <a:moveTo>
                        <a:pt x="166" y="0"/>
                      </a:moveTo>
                      <a:lnTo>
                        <a:pt x="111" y="45"/>
                      </a:lnTo>
                      <a:lnTo>
                        <a:pt x="11" y="201"/>
                      </a:lnTo>
                      <a:lnTo>
                        <a:pt x="0" y="201"/>
                      </a:lnTo>
                      <a:lnTo>
                        <a:pt x="0" y="212"/>
                      </a:lnTo>
                      <a:lnTo>
                        <a:pt x="0" y="223"/>
                      </a:lnTo>
                      <a:lnTo>
                        <a:pt x="0" y="234"/>
                      </a:lnTo>
                      <a:lnTo>
                        <a:pt x="0" y="246"/>
                      </a:lnTo>
                      <a:lnTo>
                        <a:pt x="0" y="257"/>
                      </a:lnTo>
                      <a:lnTo>
                        <a:pt x="0" y="268"/>
                      </a:lnTo>
                      <a:lnTo>
                        <a:pt x="0" y="279"/>
                      </a:lnTo>
                      <a:lnTo>
                        <a:pt x="0" y="290"/>
                      </a:lnTo>
                      <a:lnTo>
                        <a:pt x="0" y="301"/>
                      </a:lnTo>
                      <a:lnTo>
                        <a:pt x="11" y="301"/>
                      </a:lnTo>
                      <a:lnTo>
                        <a:pt x="22" y="301"/>
                      </a:lnTo>
                      <a:lnTo>
                        <a:pt x="33" y="313"/>
                      </a:lnTo>
                      <a:lnTo>
                        <a:pt x="44" y="313"/>
                      </a:lnTo>
                      <a:lnTo>
                        <a:pt x="55" y="313"/>
                      </a:lnTo>
                      <a:lnTo>
                        <a:pt x="66" y="313"/>
                      </a:lnTo>
                      <a:lnTo>
                        <a:pt x="66" y="324"/>
                      </a:lnTo>
                      <a:lnTo>
                        <a:pt x="78" y="324"/>
                      </a:lnTo>
                      <a:lnTo>
                        <a:pt x="89" y="324"/>
                      </a:lnTo>
                      <a:lnTo>
                        <a:pt x="89" y="335"/>
                      </a:lnTo>
                      <a:lnTo>
                        <a:pt x="100" y="335"/>
                      </a:lnTo>
                      <a:lnTo>
                        <a:pt x="111" y="346"/>
                      </a:lnTo>
                      <a:lnTo>
                        <a:pt x="122" y="357"/>
                      </a:lnTo>
                      <a:lnTo>
                        <a:pt x="133" y="368"/>
                      </a:lnTo>
                      <a:lnTo>
                        <a:pt x="133" y="380"/>
                      </a:lnTo>
                      <a:lnTo>
                        <a:pt x="144" y="391"/>
                      </a:lnTo>
                      <a:lnTo>
                        <a:pt x="144" y="402"/>
                      </a:lnTo>
                      <a:lnTo>
                        <a:pt x="155" y="469"/>
                      </a:lnTo>
                      <a:lnTo>
                        <a:pt x="266" y="480"/>
                      </a:lnTo>
                      <a:lnTo>
                        <a:pt x="310" y="424"/>
                      </a:lnTo>
                      <a:lnTo>
                        <a:pt x="310" y="391"/>
                      </a:lnTo>
                      <a:lnTo>
                        <a:pt x="321" y="368"/>
                      </a:lnTo>
                      <a:lnTo>
                        <a:pt x="321" y="357"/>
                      </a:lnTo>
                      <a:lnTo>
                        <a:pt x="332" y="335"/>
                      </a:lnTo>
                      <a:lnTo>
                        <a:pt x="343" y="324"/>
                      </a:lnTo>
                      <a:lnTo>
                        <a:pt x="354" y="290"/>
                      </a:lnTo>
                      <a:lnTo>
                        <a:pt x="365" y="279"/>
                      </a:lnTo>
                      <a:lnTo>
                        <a:pt x="377" y="268"/>
                      </a:lnTo>
                      <a:lnTo>
                        <a:pt x="388" y="234"/>
                      </a:lnTo>
                      <a:lnTo>
                        <a:pt x="399" y="223"/>
                      </a:lnTo>
                      <a:lnTo>
                        <a:pt x="410" y="212"/>
                      </a:lnTo>
                      <a:lnTo>
                        <a:pt x="421" y="201"/>
                      </a:lnTo>
                      <a:lnTo>
                        <a:pt x="421" y="190"/>
                      </a:lnTo>
                      <a:lnTo>
                        <a:pt x="421" y="179"/>
                      </a:lnTo>
                      <a:lnTo>
                        <a:pt x="421" y="167"/>
                      </a:lnTo>
                      <a:lnTo>
                        <a:pt x="432" y="156"/>
                      </a:lnTo>
                      <a:lnTo>
                        <a:pt x="432" y="145"/>
                      </a:lnTo>
                      <a:lnTo>
                        <a:pt x="432" y="134"/>
                      </a:lnTo>
                      <a:lnTo>
                        <a:pt x="432" y="123"/>
                      </a:lnTo>
                      <a:lnTo>
                        <a:pt x="443" y="123"/>
                      </a:lnTo>
                      <a:lnTo>
                        <a:pt x="443" y="112"/>
                      </a:lnTo>
                      <a:lnTo>
                        <a:pt x="399" y="123"/>
                      </a:lnTo>
                      <a:lnTo>
                        <a:pt x="388" y="112"/>
                      </a:lnTo>
                      <a:lnTo>
                        <a:pt x="365" y="112"/>
                      </a:lnTo>
                      <a:lnTo>
                        <a:pt x="343" y="100"/>
                      </a:lnTo>
                      <a:lnTo>
                        <a:pt x="332" y="100"/>
                      </a:lnTo>
                      <a:lnTo>
                        <a:pt x="321" y="89"/>
                      </a:lnTo>
                      <a:lnTo>
                        <a:pt x="310" y="89"/>
                      </a:lnTo>
                      <a:lnTo>
                        <a:pt x="299" y="78"/>
                      </a:lnTo>
                      <a:lnTo>
                        <a:pt x="310" y="56"/>
                      </a:lnTo>
                      <a:lnTo>
                        <a:pt x="288" y="56"/>
                      </a:lnTo>
                      <a:lnTo>
                        <a:pt x="277" y="78"/>
                      </a:lnTo>
                      <a:lnTo>
                        <a:pt x="255" y="78"/>
                      </a:lnTo>
                      <a:lnTo>
                        <a:pt x="255" y="67"/>
                      </a:lnTo>
                      <a:lnTo>
                        <a:pt x="266" y="56"/>
                      </a:lnTo>
                      <a:lnTo>
                        <a:pt x="266" y="45"/>
                      </a:lnTo>
                      <a:lnTo>
                        <a:pt x="266" y="33"/>
                      </a:lnTo>
                      <a:lnTo>
                        <a:pt x="266" y="22"/>
                      </a:lnTo>
                      <a:lnTo>
                        <a:pt x="266" y="11"/>
                      </a:lnTo>
                      <a:lnTo>
                        <a:pt x="233" y="11"/>
                      </a:lnTo>
                      <a:lnTo>
                        <a:pt x="222" y="11"/>
                      </a:lnTo>
                      <a:lnTo>
                        <a:pt x="222" y="22"/>
                      </a:lnTo>
                      <a:lnTo>
                        <a:pt x="210" y="22"/>
                      </a:lnTo>
                      <a:lnTo>
                        <a:pt x="199" y="22"/>
                      </a:lnTo>
                      <a:lnTo>
                        <a:pt x="199" y="11"/>
                      </a:lnTo>
                      <a:lnTo>
                        <a:pt x="166" y="0"/>
                      </a:lnTo>
                    </a:path>
                  </a:pathLst>
                </a:custGeom>
                <a:solidFill>
                  <a:srgbClr val="B2B2B2"/>
                </a:solidFill>
                <a:ln w="12700" cap="rnd">
                  <a:solidFill>
                    <a:schemeClr val="bg2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/>
                </a:p>
              </xdr:txBody>
            </xdr:sp>
            <xdr:sp macro="" textlink="">
              <xdr:nvSpPr>
                <xdr:cNvPr id="17" name="Freeform 148"/>
                <xdr:cNvSpPr>
                  <a:spLocks/>
                </xdr:cNvSpPr>
              </xdr:nvSpPr>
              <xdr:spPr bwMode="auto">
                <a:xfrm>
                  <a:off x="3024" y="1882"/>
                  <a:ext cx="308" cy="228"/>
                </a:xfrm>
                <a:custGeom>
                  <a:avLst/>
                  <a:gdLst>
                    <a:gd name="T0" fmla="*/ 16520475 w 366"/>
                    <a:gd name="T1" fmla="*/ 0 h 273"/>
                    <a:gd name="T2" fmla="*/ 33040950 w 366"/>
                    <a:gd name="T3" fmla="*/ 64594345 h 273"/>
                    <a:gd name="T4" fmla="*/ 33040950 w 366"/>
                    <a:gd name="T5" fmla="*/ 79274693 h 273"/>
                    <a:gd name="T6" fmla="*/ 16520475 w 366"/>
                    <a:gd name="T7" fmla="*/ 95424395 h 273"/>
                    <a:gd name="T8" fmla="*/ 16520475 w 366"/>
                    <a:gd name="T9" fmla="*/ 111572974 h 273"/>
                    <a:gd name="T10" fmla="*/ 16520475 w 366"/>
                    <a:gd name="T11" fmla="*/ 127721581 h 273"/>
                    <a:gd name="T12" fmla="*/ 16520475 w 366"/>
                    <a:gd name="T13" fmla="*/ 160018740 h 273"/>
                    <a:gd name="T14" fmla="*/ 16520475 w 366"/>
                    <a:gd name="T15" fmla="*/ 176167320 h 273"/>
                    <a:gd name="T16" fmla="*/ 0 w 366"/>
                    <a:gd name="T17" fmla="*/ 192315900 h 273"/>
                    <a:gd name="T18" fmla="*/ 0 w 366"/>
                    <a:gd name="T19" fmla="*/ 206996193 h 273"/>
                    <a:gd name="T20" fmla="*/ 0 w 366"/>
                    <a:gd name="T21" fmla="*/ 223144773 h 273"/>
                    <a:gd name="T22" fmla="*/ 0 w 366"/>
                    <a:gd name="T23" fmla="*/ 239293406 h 273"/>
                    <a:gd name="T24" fmla="*/ 16520475 w 366"/>
                    <a:gd name="T25" fmla="*/ 239293406 h 273"/>
                    <a:gd name="T26" fmla="*/ 16520475 w 366"/>
                    <a:gd name="T27" fmla="*/ 255441879 h 273"/>
                    <a:gd name="T28" fmla="*/ 16520475 w 366"/>
                    <a:gd name="T29" fmla="*/ 271590566 h 273"/>
                    <a:gd name="T30" fmla="*/ 33040950 w 366"/>
                    <a:gd name="T31" fmla="*/ 287740321 h 273"/>
                    <a:gd name="T32" fmla="*/ 33040950 w 366"/>
                    <a:gd name="T33" fmla="*/ 367014934 h 273"/>
                    <a:gd name="T34" fmla="*/ 132166061 w 366"/>
                    <a:gd name="T35" fmla="*/ 350866461 h 273"/>
                    <a:gd name="T36" fmla="*/ 199750947 w 366"/>
                    <a:gd name="T37" fmla="*/ 367014934 h 273"/>
                    <a:gd name="T38" fmla="*/ 216271428 w 366"/>
                    <a:gd name="T39" fmla="*/ 367014934 h 273"/>
                    <a:gd name="T40" fmla="*/ 216271428 w 366"/>
                    <a:gd name="T41" fmla="*/ 350866461 h 273"/>
                    <a:gd name="T42" fmla="*/ 232791856 w 366"/>
                    <a:gd name="T43" fmla="*/ 334717774 h 273"/>
                    <a:gd name="T44" fmla="*/ 232791856 w 366"/>
                    <a:gd name="T45" fmla="*/ 320037480 h 273"/>
                    <a:gd name="T46" fmla="*/ 249312446 w 366"/>
                    <a:gd name="T47" fmla="*/ 320037480 h 273"/>
                    <a:gd name="T48" fmla="*/ 249312446 w 366"/>
                    <a:gd name="T49" fmla="*/ 303889008 h 273"/>
                    <a:gd name="T50" fmla="*/ 265832820 w 366"/>
                    <a:gd name="T51" fmla="*/ 303889008 h 273"/>
                    <a:gd name="T52" fmla="*/ 265832820 w 366"/>
                    <a:gd name="T53" fmla="*/ 287740321 h 273"/>
                    <a:gd name="T54" fmla="*/ 282354486 w 366"/>
                    <a:gd name="T55" fmla="*/ 287740321 h 273"/>
                    <a:gd name="T56" fmla="*/ 298875075 w 366"/>
                    <a:gd name="T57" fmla="*/ 287740321 h 273"/>
                    <a:gd name="T58" fmla="*/ 315395449 w 366"/>
                    <a:gd name="T59" fmla="*/ 287740321 h 273"/>
                    <a:gd name="T60" fmla="*/ 331915823 w 366"/>
                    <a:gd name="T61" fmla="*/ 287740321 h 273"/>
                    <a:gd name="T62" fmla="*/ 331915823 w 366"/>
                    <a:gd name="T63" fmla="*/ 303889008 h 273"/>
                    <a:gd name="T64" fmla="*/ 348436413 w 366"/>
                    <a:gd name="T65" fmla="*/ 303889008 h 273"/>
                    <a:gd name="T66" fmla="*/ 482104302 w 366"/>
                    <a:gd name="T67" fmla="*/ 399312093 h 273"/>
                    <a:gd name="T68" fmla="*/ 498624891 w 366"/>
                    <a:gd name="T69" fmla="*/ 320037480 h 273"/>
                    <a:gd name="T70" fmla="*/ 482104302 w 366"/>
                    <a:gd name="T71" fmla="*/ 287740321 h 273"/>
                    <a:gd name="T72" fmla="*/ 498624891 w 366"/>
                    <a:gd name="T73" fmla="*/ 271590566 h 273"/>
                    <a:gd name="T74" fmla="*/ 515146342 w 366"/>
                    <a:gd name="T75" fmla="*/ 271590566 h 273"/>
                    <a:gd name="T76" fmla="*/ 531666932 w 366"/>
                    <a:gd name="T77" fmla="*/ 271590566 h 273"/>
                    <a:gd name="T78" fmla="*/ 531666932 w 366"/>
                    <a:gd name="T79" fmla="*/ 255441879 h 273"/>
                    <a:gd name="T80" fmla="*/ 548187521 w 366"/>
                    <a:gd name="T81" fmla="*/ 255441879 h 273"/>
                    <a:gd name="T82" fmla="*/ 548187521 w 366"/>
                    <a:gd name="T83" fmla="*/ 239293406 h 273"/>
                    <a:gd name="T84" fmla="*/ 531666932 w 366"/>
                    <a:gd name="T85" fmla="*/ 223144773 h 273"/>
                    <a:gd name="T86" fmla="*/ 515146342 w 366"/>
                    <a:gd name="T87" fmla="*/ 223144773 h 273"/>
                    <a:gd name="T88" fmla="*/ 449063446 w 366"/>
                    <a:gd name="T89" fmla="*/ 127721581 h 273"/>
                    <a:gd name="T90" fmla="*/ 416021406 w 366"/>
                    <a:gd name="T91" fmla="*/ 127721581 h 273"/>
                    <a:gd name="T92" fmla="*/ 364958079 w 366"/>
                    <a:gd name="T93" fmla="*/ 111572974 h 273"/>
                    <a:gd name="T94" fmla="*/ 348436413 w 366"/>
                    <a:gd name="T95" fmla="*/ 111572974 h 273"/>
                    <a:gd name="T96" fmla="*/ 331915823 w 366"/>
                    <a:gd name="T97" fmla="*/ 95424395 h 273"/>
                    <a:gd name="T98" fmla="*/ 315395449 w 366"/>
                    <a:gd name="T99" fmla="*/ 95424395 h 273"/>
                    <a:gd name="T100" fmla="*/ 298875075 w 366"/>
                    <a:gd name="T101" fmla="*/ 95424395 h 273"/>
                    <a:gd name="T102" fmla="*/ 249312446 w 366"/>
                    <a:gd name="T103" fmla="*/ 48445752 h 273"/>
                    <a:gd name="T104" fmla="*/ 150188425 w 366"/>
                    <a:gd name="T105" fmla="*/ 0 h 273"/>
                    <a:gd name="T106" fmla="*/ 150188425 w 366"/>
                    <a:gd name="T107" fmla="*/ 16148586 h 273"/>
                    <a:gd name="T108" fmla="*/ 132166061 w 366"/>
                    <a:gd name="T109" fmla="*/ 16148586 h 273"/>
                    <a:gd name="T110" fmla="*/ 115645580 w 366"/>
                    <a:gd name="T111" fmla="*/ 16148586 h 273"/>
                    <a:gd name="T112" fmla="*/ 99123940 w 366"/>
                    <a:gd name="T113" fmla="*/ 0 h 273"/>
                    <a:gd name="T114" fmla="*/ 66083031 w 366"/>
                    <a:gd name="T115" fmla="*/ 0 h 273"/>
                    <a:gd name="T116" fmla="*/ 49562536 w 366"/>
                    <a:gd name="T117" fmla="*/ 0 h 273"/>
                    <a:gd name="T118" fmla="*/ 33040950 w 366"/>
                    <a:gd name="T119" fmla="*/ 0 h 273"/>
                    <a:gd name="T120" fmla="*/ 16520475 w 366"/>
                    <a:gd name="T121" fmla="*/ 0 h 273"/>
                    <a:gd name="T122" fmla="*/ 0 60000 65536"/>
                    <a:gd name="T123" fmla="*/ 0 60000 65536"/>
                    <a:gd name="T124" fmla="*/ 0 60000 65536"/>
                    <a:gd name="T125" fmla="*/ 0 60000 65536"/>
                    <a:gd name="T126" fmla="*/ 0 60000 65536"/>
                    <a:gd name="T127" fmla="*/ 0 60000 65536"/>
                    <a:gd name="T128" fmla="*/ 0 60000 65536"/>
                    <a:gd name="T129" fmla="*/ 0 60000 65536"/>
                    <a:gd name="T130" fmla="*/ 0 60000 65536"/>
                    <a:gd name="T131" fmla="*/ 0 60000 65536"/>
                    <a:gd name="T132" fmla="*/ 0 60000 65536"/>
                    <a:gd name="T133" fmla="*/ 0 60000 65536"/>
                    <a:gd name="T134" fmla="*/ 0 60000 65536"/>
                    <a:gd name="T135" fmla="*/ 0 60000 65536"/>
                    <a:gd name="T136" fmla="*/ 0 60000 65536"/>
                    <a:gd name="T137" fmla="*/ 0 60000 65536"/>
                    <a:gd name="T138" fmla="*/ 0 60000 65536"/>
                    <a:gd name="T139" fmla="*/ 0 60000 65536"/>
                    <a:gd name="T140" fmla="*/ 0 60000 65536"/>
                    <a:gd name="T141" fmla="*/ 0 60000 65536"/>
                    <a:gd name="T142" fmla="*/ 0 60000 65536"/>
                    <a:gd name="T143" fmla="*/ 0 60000 65536"/>
                    <a:gd name="T144" fmla="*/ 0 60000 65536"/>
                    <a:gd name="T145" fmla="*/ 0 60000 65536"/>
                    <a:gd name="T146" fmla="*/ 0 60000 65536"/>
                    <a:gd name="T147" fmla="*/ 0 60000 65536"/>
                    <a:gd name="T148" fmla="*/ 0 60000 65536"/>
                    <a:gd name="T149" fmla="*/ 0 60000 65536"/>
                    <a:gd name="T150" fmla="*/ 0 60000 65536"/>
                    <a:gd name="T151" fmla="*/ 0 60000 65536"/>
                    <a:gd name="T152" fmla="*/ 0 60000 65536"/>
                    <a:gd name="T153" fmla="*/ 0 60000 65536"/>
                    <a:gd name="T154" fmla="*/ 0 60000 65536"/>
                    <a:gd name="T155" fmla="*/ 0 60000 65536"/>
                    <a:gd name="T156" fmla="*/ 0 60000 65536"/>
                    <a:gd name="T157" fmla="*/ 0 60000 65536"/>
                    <a:gd name="T158" fmla="*/ 0 60000 65536"/>
                    <a:gd name="T159" fmla="*/ 0 60000 65536"/>
                    <a:gd name="T160" fmla="*/ 0 60000 65536"/>
                    <a:gd name="T161" fmla="*/ 0 60000 65536"/>
                    <a:gd name="T162" fmla="*/ 0 60000 65536"/>
                    <a:gd name="T163" fmla="*/ 0 60000 65536"/>
                    <a:gd name="T164" fmla="*/ 0 60000 65536"/>
                    <a:gd name="T165" fmla="*/ 0 60000 65536"/>
                    <a:gd name="T166" fmla="*/ 0 60000 65536"/>
                    <a:gd name="T167" fmla="*/ 0 60000 65536"/>
                    <a:gd name="T168" fmla="*/ 0 60000 65536"/>
                    <a:gd name="T169" fmla="*/ 0 60000 65536"/>
                    <a:gd name="T170" fmla="*/ 0 60000 65536"/>
                    <a:gd name="T171" fmla="*/ 0 60000 65536"/>
                    <a:gd name="T172" fmla="*/ 0 60000 65536"/>
                    <a:gd name="T173" fmla="*/ 0 60000 65536"/>
                    <a:gd name="T174" fmla="*/ 0 60000 65536"/>
                    <a:gd name="T175" fmla="*/ 0 60000 65536"/>
                    <a:gd name="T176" fmla="*/ 0 60000 65536"/>
                    <a:gd name="T177" fmla="*/ 0 60000 65536"/>
                    <a:gd name="T178" fmla="*/ 0 60000 65536"/>
                    <a:gd name="T179" fmla="*/ 0 60000 65536"/>
                    <a:gd name="T180" fmla="*/ 0 60000 65536"/>
                    <a:gd name="T181" fmla="*/ 0 60000 65536"/>
                    <a:gd name="T182" fmla="*/ 0 60000 65536"/>
                    <a:gd name="T183" fmla="*/ 0 w 366"/>
                    <a:gd name="T184" fmla="*/ 0 h 273"/>
                    <a:gd name="T185" fmla="*/ 366 w 366"/>
                    <a:gd name="T186" fmla="*/ 273 h 273"/>
                  </a:gdLst>
                  <a:ahLst/>
                  <a:cxnLst>
                    <a:cxn ang="T122">
                      <a:pos x="T0" y="T1"/>
                    </a:cxn>
                    <a:cxn ang="T123">
                      <a:pos x="T2" y="T3"/>
                    </a:cxn>
                    <a:cxn ang="T124">
                      <a:pos x="T4" y="T5"/>
                    </a:cxn>
                    <a:cxn ang="T125">
                      <a:pos x="T6" y="T7"/>
                    </a:cxn>
                    <a:cxn ang="T126">
                      <a:pos x="T8" y="T9"/>
                    </a:cxn>
                    <a:cxn ang="T127">
                      <a:pos x="T10" y="T11"/>
                    </a:cxn>
                    <a:cxn ang="T128">
                      <a:pos x="T12" y="T13"/>
                    </a:cxn>
                    <a:cxn ang="T129">
                      <a:pos x="T14" y="T15"/>
                    </a:cxn>
                    <a:cxn ang="T130">
                      <a:pos x="T16" y="T17"/>
                    </a:cxn>
                    <a:cxn ang="T131">
                      <a:pos x="T18" y="T19"/>
                    </a:cxn>
                    <a:cxn ang="T132">
                      <a:pos x="T20" y="T21"/>
                    </a:cxn>
                    <a:cxn ang="T133">
                      <a:pos x="T22" y="T23"/>
                    </a:cxn>
                    <a:cxn ang="T134">
                      <a:pos x="T24" y="T25"/>
                    </a:cxn>
                    <a:cxn ang="T135">
                      <a:pos x="T26" y="T27"/>
                    </a:cxn>
                    <a:cxn ang="T136">
                      <a:pos x="T28" y="T29"/>
                    </a:cxn>
                    <a:cxn ang="T137">
                      <a:pos x="T30" y="T31"/>
                    </a:cxn>
                    <a:cxn ang="T138">
                      <a:pos x="T32" y="T33"/>
                    </a:cxn>
                    <a:cxn ang="T139">
                      <a:pos x="T34" y="T35"/>
                    </a:cxn>
                    <a:cxn ang="T140">
                      <a:pos x="T36" y="T37"/>
                    </a:cxn>
                    <a:cxn ang="T141">
                      <a:pos x="T38" y="T39"/>
                    </a:cxn>
                    <a:cxn ang="T142">
                      <a:pos x="T40" y="T41"/>
                    </a:cxn>
                    <a:cxn ang="T143">
                      <a:pos x="T42" y="T43"/>
                    </a:cxn>
                    <a:cxn ang="T144">
                      <a:pos x="T44" y="T45"/>
                    </a:cxn>
                    <a:cxn ang="T145">
                      <a:pos x="T46" y="T47"/>
                    </a:cxn>
                    <a:cxn ang="T146">
                      <a:pos x="T48" y="T49"/>
                    </a:cxn>
                    <a:cxn ang="T147">
                      <a:pos x="T50" y="T51"/>
                    </a:cxn>
                    <a:cxn ang="T148">
                      <a:pos x="T52" y="T53"/>
                    </a:cxn>
                    <a:cxn ang="T149">
                      <a:pos x="T54" y="T55"/>
                    </a:cxn>
                    <a:cxn ang="T150">
                      <a:pos x="T56" y="T57"/>
                    </a:cxn>
                    <a:cxn ang="T151">
                      <a:pos x="T58" y="T59"/>
                    </a:cxn>
                    <a:cxn ang="T152">
                      <a:pos x="T60" y="T61"/>
                    </a:cxn>
                    <a:cxn ang="T153">
                      <a:pos x="T62" y="T63"/>
                    </a:cxn>
                    <a:cxn ang="T154">
                      <a:pos x="T64" y="T65"/>
                    </a:cxn>
                    <a:cxn ang="T155">
                      <a:pos x="T66" y="T67"/>
                    </a:cxn>
                    <a:cxn ang="T156">
                      <a:pos x="T68" y="T69"/>
                    </a:cxn>
                    <a:cxn ang="T157">
                      <a:pos x="T70" y="T71"/>
                    </a:cxn>
                    <a:cxn ang="T158">
                      <a:pos x="T72" y="T73"/>
                    </a:cxn>
                    <a:cxn ang="T159">
                      <a:pos x="T74" y="T75"/>
                    </a:cxn>
                    <a:cxn ang="T160">
                      <a:pos x="T76" y="T77"/>
                    </a:cxn>
                    <a:cxn ang="T161">
                      <a:pos x="T78" y="T79"/>
                    </a:cxn>
                    <a:cxn ang="T162">
                      <a:pos x="T80" y="T81"/>
                    </a:cxn>
                    <a:cxn ang="T163">
                      <a:pos x="T82" y="T83"/>
                    </a:cxn>
                    <a:cxn ang="T164">
                      <a:pos x="T84" y="T85"/>
                    </a:cxn>
                    <a:cxn ang="T165">
                      <a:pos x="T86" y="T87"/>
                    </a:cxn>
                    <a:cxn ang="T166">
                      <a:pos x="T88" y="T89"/>
                    </a:cxn>
                    <a:cxn ang="T167">
                      <a:pos x="T90" y="T91"/>
                    </a:cxn>
                    <a:cxn ang="T168">
                      <a:pos x="T92" y="T93"/>
                    </a:cxn>
                    <a:cxn ang="T169">
                      <a:pos x="T94" y="T95"/>
                    </a:cxn>
                    <a:cxn ang="T170">
                      <a:pos x="T96" y="T97"/>
                    </a:cxn>
                    <a:cxn ang="T171">
                      <a:pos x="T98" y="T99"/>
                    </a:cxn>
                    <a:cxn ang="T172">
                      <a:pos x="T100" y="T101"/>
                    </a:cxn>
                    <a:cxn ang="T173">
                      <a:pos x="T102" y="T103"/>
                    </a:cxn>
                    <a:cxn ang="T174">
                      <a:pos x="T104" y="T105"/>
                    </a:cxn>
                    <a:cxn ang="T175">
                      <a:pos x="T106" y="T107"/>
                    </a:cxn>
                    <a:cxn ang="T176">
                      <a:pos x="T108" y="T109"/>
                    </a:cxn>
                    <a:cxn ang="T177">
                      <a:pos x="T110" y="T111"/>
                    </a:cxn>
                    <a:cxn ang="T178">
                      <a:pos x="T112" y="T113"/>
                    </a:cxn>
                    <a:cxn ang="T179">
                      <a:pos x="T114" y="T115"/>
                    </a:cxn>
                    <a:cxn ang="T180">
                      <a:pos x="T116" y="T117"/>
                    </a:cxn>
                    <a:cxn ang="T181">
                      <a:pos x="T118" y="T119"/>
                    </a:cxn>
                    <a:cxn ang="T182">
                      <a:pos x="T120" y="T121"/>
                    </a:cxn>
                  </a:cxnLst>
                  <a:rect l="T183" t="T184" r="T185" b="T186"/>
                  <a:pathLst>
                    <a:path w="366" h="273">
                      <a:moveTo>
                        <a:pt x="11" y="0"/>
                      </a:moveTo>
                      <a:lnTo>
                        <a:pt x="22" y="44"/>
                      </a:lnTo>
                      <a:lnTo>
                        <a:pt x="22" y="54"/>
                      </a:lnTo>
                      <a:lnTo>
                        <a:pt x="11" y="65"/>
                      </a:lnTo>
                      <a:lnTo>
                        <a:pt x="11" y="76"/>
                      </a:lnTo>
                      <a:lnTo>
                        <a:pt x="11" y="87"/>
                      </a:lnTo>
                      <a:lnTo>
                        <a:pt x="11" y="109"/>
                      </a:lnTo>
                      <a:lnTo>
                        <a:pt x="11" y="120"/>
                      </a:lnTo>
                      <a:lnTo>
                        <a:pt x="0" y="131"/>
                      </a:lnTo>
                      <a:lnTo>
                        <a:pt x="0" y="141"/>
                      </a:lnTo>
                      <a:lnTo>
                        <a:pt x="0" y="152"/>
                      </a:lnTo>
                      <a:lnTo>
                        <a:pt x="0" y="163"/>
                      </a:lnTo>
                      <a:lnTo>
                        <a:pt x="11" y="163"/>
                      </a:lnTo>
                      <a:lnTo>
                        <a:pt x="11" y="174"/>
                      </a:lnTo>
                      <a:lnTo>
                        <a:pt x="11" y="185"/>
                      </a:lnTo>
                      <a:lnTo>
                        <a:pt x="22" y="196"/>
                      </a:lnTo>
                      <a:lnTo>
                        <a:pt x="22" y="250"/>
                      </a:lnTo>
                      <a:lnTo>
                        <a:pt x="88" y="239"/>
                      </a:lnTo>
                      <a:lnTo>
                        <a:pt x="133" y="250"/>
                      </a:lnTo>
                      <a:lnTo>
                        <a:pt x="144" y="250"/>
                      </a:lnTo>
                      <a:lnTo>
                        <a:pt x="144" y="239"/>
                      </a:lnTo>
                      <a:lnTo>
                        <a:pt x="155" y="228"/>
                      </a:lnTo>
                      <a:lnTo>
                        <a:pt x="155" y="218"/>
                      </a:lnTo>
                      <a:lnTo>
                        <a:pt x="166" y="218"/>
                      </a:lnTo>
                      <a:lnTo>
                        <a:pt x="166" y="207"/>
                      </a:lnTo>
                      <a:lnTo>
                        <a:pt x="177" y="207"/>
                      </a:lnTo>
                      <a:lnTo>
                        <a:pt x="177" y="196"/>
                      </a:lnTo>
                      <a:lnTo>
                        <a:pt x="188" y="196"/>
                      </a:lnTo>
                      <a:lnTo>
                        <a:pt x="199" y="196"/>
                      </a:lnTo>
                      <a:lnTo>
                        <a:pt x="210" y="196"/>
                      </a:lnTo>
                      <a:lnTo>
                        <a:pt x="221" y="196"/>
                      </a:lnTo>
                      <a:lnTo>
                        <a:pt x="221" y="207"/>
                      </a:lnTo>
                      <a:lnTo>
                        <a:pt x="232" y="207"/>
                      </a:lnTo>
                      <a:lnTo>
                        <a:pt x="321" y="272"/>
                      </a:lnTo>
                      <a:lnTo>
                        <a:pt x="332" y="218"/>
                      </a:lnTo>
                      <a:lnTo>
                        <a:pt x="321" y="196"/>
                      </a:lnTo>
                      <a:lnTo>
                        <a:pt x="332" y="185"/>
                      </a:lnTo>
                      <a:lnTo>
                        <a:pt x="343" y="185"/>
                      </a:lnTo>
                      <a:lnTo>
                        <a:pt x="354" y="185"/>
                      </a:lnTo>
                      <a:lnTo>
                        <a:pt x="354" y="174"/>
                      </a:lnTo>
                      <a:lnTo>
                        <a:pt x="365" y="174"/>
                      </a:lnTo>
                      <a:lnTo>
                        <a:pt x="365" y="163"/>
                      </a:lnTo>
                      <a:lnTo>
                        <a:pt x="354" y="152"/>
                      </a:lnTo>
                      <a:lnTo>
                        <a:pt x="343" y="152"/>
                      </a:lnTo>
                      <a:lnTo>
                        <a:pt x="299" y="87"/>
                      </a:lnTo>
                      <a:lnTo>
                        <a:pt x="277" y="87"/>
                      </a:lnTo>
                      <a:lnTo>
                        <a:pt x="243" y="76"/>
                      </a:lnTo>
                      <a:lnTo>
                        <a:pt x="232" y="76"/>
                      </a:lnTo>
                      <a:lnTo>
                        <a:pt x="221" y="65"/>
                      </a:lnTo>
                      <a:lnTo>
                        <a:pt x="210" y="65"/>
                      </a:lnTo>
                      <a:lnTo>
                        <a:pt x="199" y="65"/>
                      </a:lnTo>
                      <a:lnTo>
                        <a:pt x="166" y="33"/>
                      </a:lnTo>
                      <a:lnTo>
                        <a:pt x="100" y="0"/>
                      </a:lnTo>
                      <a:lnTo>
                        <a:pt x="100" y="11"/>
                      </a:lnTo>
                      <a:lnTo>
                        <a:pt x="88" y="11"/>
                      </a:lnTo>
                      <a:lnTo>
                        <a:pt x="77" y="11"/>
                      </a:lnTo>
                      <a:lnTo>
                        <a:pt x="66" y="0"/>
                      </a:lnTo>
                      <a:lnTo>
                        <a:pt x="44" y="0"/>
                      </a:lnTo>
                      <a:lnTo>
                        <a:pt x="33" y="0"/>
                      </a:lnTo>
                      <a:lnTo>
                        <a:pt x="22" y="0"/>
                      </a:lnTo>
                      <a:lnTo>
                        <a:pt x="11" y="0"/>
                      </a:lnTo>
                    </a:path>
                  </a:pathLst>
                </a:custGeom>
                <a:solidFill>
                  <a:srgbClr val="800000"/>
                </a:solidFill>
                <a:ln w="12700" cap="rnd">
                  <a:solidFill>
                    <a:schemeClr val="bg2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/>
                </a:p>
              </xdr:txBody>
            </xdr:sp>
            <xdr:sp macro="" textlink="">
              <xdr:nvSpPr>
                <xdr:cNvPr id="18" name="Freeform 149"/>
                <xdr:cNvSpPr>
                  <a:spLocks/>
                </xdr:cNvSpPr>
              </xdr:nvSpPr>
              <xdr:spPr bwMode="auto">
                <a:xfrm>
                  <a:off x="2614" y="1634"/>
                  <a:ext cx="402" cy="229"/>
                </a:xfrm>
                <a:custGeom>
                  <a:avLst/>
                  <a:gdLst>
                    <a:gd name="T0" fmla="*/ 198374675 w 480"/>
                    <a:gd name="T1" fmla="*/ 49086183 h 273"/>
                    <a:gd name="T2" fmla="*/ 198374675 w 480"/>
                    <a:gd name="T3" fmla="*/ 80323568 h 273"/>
                    <a:gd name="T4" fmla="*/ 198374675 w 480"/>
                    <a:gd name="T5" fmla="*/ 113047690 h 273"/>
                    <a:gd name="T6" fmla="*/ 131756110 w 480"/>
                    <a:gd name="T7" fmla="*/ 113047690 h 273"/>
                    <a:gd name="T8" fmla="*/ 131756110 w 480"/>
                    <a:gd name="T9" fmla="*/ 145771786 h 273"/>
                    <a:gd name="T10" fmla="*/ 0 w 480"/>
                    <a:gd name="T11" fmla="*/ 209732259 h 273"/>
                    <a:gd name="T12" fmla="*/ 0 w 480"/>
                    <a:gd name="T13" fmla="*/ 226094307 h 273"/>
                    <a:gd name="T14" fmla="*/ 16284674 w 480"/>
                    <a:gd name="T15" fmla="*/ 226094307 h 273"/>
                    <a:gd name="T16" fmla="*/ 32569348 w 480"/>
                    <a:gd name="T17" fmla="*/ 242456408 h 273"/>
                    <a:gd name="T18" fmla="*/ 48854043 w 480"/>
                    <a:gd name="T19" fmla="*/ 242456408 h 273"/>
                    <a:gd name="T20" fmla="*/ 48854043 w 480"/>
                    <a:gd name="T21" fmla="*/ 258819583 h 273"/>
                    <a:gd name="T22" fmla="*/ 82903233 w 480"/>
                    <a:gd name="T23" fmla="*/ 275181470 h 273"/>
                    <a:gd name="T24" fmla="*/ 115471469 w 480"/>
                    <a:gd name="T25" fmla="*/ 291543571 h 273"/>
                    <a:gd name="T26" fmla="*/ 182090034 w 480"/>
                    <a:gd name="T27" fmla="*/ 324267774 h 273"/>
                    <a:gd name="T28" fmla="*/ 247228758 w 480"/>
                    <a:gd name="T29" fmla="*/ 355504045 h 273"/>
                    <a:gd name="T30" fmla="*/ 297562576 w 480"/>
                    <a:gd name="T31" fmla="*/ 371866146 h 273"/>
                    <a:gd name="T32" fmla="*/ 362700066 w 480"/>
                    <a:gd name="T33" fmla="*/ 404590349 h 273"/>
                    <a:gd name="T34" fmla="*/ 378984814 w 480"/>
                    <a:gd name="T35" fmla="*/ 404590349 h 273"/>
                    <a:gd name="T36" fmla="*/ 395269562 w 480"/>
                    <a:gd name="T37" fmla="*/ 388228247 h 273"/>
                    <a:gd name="T38" fmla="*/ 411554095 w 480"/>
                    <a:gd name="T39" fmla="*/ 388228247 h 273"/>
                    <a:gd name="T40" fmla="*/ 429318632 w 480"/>
                    <a:gd name="T41" fmla="*/ 371866146 h 273"/>
                    <a:gd name="T42" fmla="*/ 461888020 w 480"/>
                    <a:gd name="T43" fmla="*/ 371866146 h 273"/>
                    <a:gd name="T44" fmla="*/ 478172554 w 480"/>
                    <a:gd name="T45" fmla="*/ 355504045 h 273"/>
                    <a:gd name="T46" fmla="*/ 510740763 w 480"/>
                    <a:gd name="T47" fmla="*/ 339141943 h 273"/>
                    <a:gd name="T48" fmla="*/ 461888020 w 480"/>
                    <a:gd name="T49" fmla="*/ 258819583 h 273"/>
                    <a:gd name="T50" fmla="*/ 593644076 w 480"/>
                    <a:gd name="T51" fmla="*/ 209732259 h 273"/>
                    <a:gd name="T52" fmla="*/ 593644076 w 480"/>
                    <a:gd name="T53" fmla="*/ 145771786 h 273"/>
                    <a:gd name="T54" fmla="*/ 626213572 w 480"/>
                    <a:gd name="T55" fmla="*/ 129409792 h 273"/>
                    <a:gd name="T56" fmla="*/ 660262856 w 480"/>
                    <a:gd name="T57" fmla="*/ 129409792 h 273"/>
                    <a:gd name="T58" fmla="*/ 676547390 w 480"/>
                    <a:gd name="T59" fmla="*/ 129409792 h 273"/>
                    <a:gd name="T60" fmla="*/ 692831923 w 480"/>
                    <a:gd name="T61" fmla="*/ 129409792 h 273"/>
                    <a:gd name="T62" fmla="*/ 709115599 w 480"/>
                    <a:gd name="T63" fmla="*/ 80323568 h 273"/>
                    <a:gd name="T64" fmla="*/ 642498105 w 480"/>
                    <a:gd name="T65" fmla="*/ 49086183 h 273"/>
                    <a:gd name="T66" fmla="*/ 593644076 w 480"/>
                    <a:gd name="T67" fmla="*/ 65448271 h 273"/>
                    <a:gd name="T68" fmla="*/ 577359543 w 480"/>
                    <a:gd name="T69" fmla="*/ 49086183 h 273"/>
                    <a:gd name="T70" fmla="*/ 593644076 w 480"/>
                    <a:gd name="T71" fmla="*/ 16362068 h 273"/>
                    <a:gd name="T72" fmla="*/ 577359543 w 480"/>
                    <a:gd name="T73" fmla="*/ 16362068 h 273"/>
                    <a:gd name="T74" fmla="*/ 561074581 w 480"/>
                    <a:gd name="T75" fmla="*/ 16362068 h 273"/>
                    <a:gd name="T76" fmla="*/ 544791333 w 480"/>
                    <a:gd name="T77" fmla="*/ 16362068 h 273"/>
                    <a:gd name="T78" fmla="*/ 527025725 w 480"/>
                    <a:gd name="T79" fmla="*/ 16362068 h 273"/>
                    <a:gd name="T80" fmla="*/ 510740763 w 480"/>
                    <a:gd name="T81" fmla="*/ 16362068 h 273"/>
                    <a:gd name="T82" fmla="*/ 494456229 w 480"/>
                    <a:gd name="T83" fmla="*/ 16362068 h 273"/>
                    <a:gd name="T84" fmla="*/ 461888020 w 480"/>
                    <a:gd name="T85" fmla="*/ 0 h 273"/>
                    <a:gd name="T86" fmla="*/ 445603379 w 480"/>
                    <a:gd name="T87" fmla="*/ 16362068 h 273"/>
                    <a:gd name="T88" fmla="*/ 429318632 w 480"/>
                    <a:gd name="T89" fmla="*/ 16362068 h 273"/>
                    <a:gd name="T90" fmla="*/ 411554095 w 480"/>
                    <a:gd name="T91" fmla="*/ 16362068 h 273"/>
                    <a:gd name="T92" fmla="*/ 395269562 w 480"/>
                    <a:gd name="T93" fmla="*/ 32724136 h 273"/>
                    <a:gd name="T94" fmla="*/ 378984814 w 480"/>
                    <a:gd name="T95" fmla="*/ 32724136 h 273"/>
                    <a:gd name="T96" fmla="*/ 362700066 w 480"/>
                    <a:gd name="T97" fmla="*/ 32724136 h 273"/>
                    <a:gd name="T98" fmla="*/ 346415533 w 480"/>
                    <a:gd name="T99" fmla="*/ 32724136 h 273"/>
                    <a:gd name="T100" fmla="*/ 346415533 w 480"/>
                    <a:gd name="T101" fmla="*/ 49086183 h 273"/>
                    <a:gd name="T102" fmla="*/ 330130785 w 480"/>
                    <a:gd name="T103" fmla="*/ 49086183 h 273"/>
                    <a:gd name="T104" fmla="*/ 313847323 w 480"/>
                    <a:gd name="T105" fmla="*/ 49086183 h 273"/>
                    <a:gd name="T106" fmla="*/ 297562576 w 480"/>
                    <a:gd name="T107" fmla="*/ 65448271 h 273"/>
                    <a:gd name="T108" fmla="*/ 279796967 w 480"/>
                    <a:gd name="T109" fmla="*/ 65448271 h 273"/>
                    <a:gd name="T110" fmla="*/ 263513291 w 480"/>
                    <a:gd name="T111" fmla="*/ 65448271 h 273"/>
                    <a:gd name="T112" fmla="*/ 247228758 w 480"/>
                    <a:gd name="T113" fmla="*/ 80323568 h 273"/>
                    <a:gd name="T114" fmla="*/ 198374675 w 480"/>
                    <a:gd name="T115" fmla="*/ 49086183 h 273"/>
                    <a:gd name="T116" fmla="*/ 0 60000 65536"/>
                    <a:gd name="T117" fmla="*/ 0 60000 65536"/>
                    <a:gd name="T118" fmla="*/ 0 60000 65536"/>
                    <a:gd name="T119" fmla="*/ 0 60000 65536"/>
                    <a:gd name="T120" fmla="*/ 0 60000 65536"/>
                    <a:gd name="T121" fmla="*/ 0 60000 65536"/>
                    <a:gd name="T122" fmla="*/ 0 60000 65536"/>
                    <a:gd name="T123" fmla="*/ 0 60000 65536"/>
                    <a:gd name="T124" fmla="*/ 0 60000 65536"/>
                    <a:gd name="T125" fmla="*/ 0 60000 65536"/>
                    <a:gd name="T126" fmla="*/ 0 60000 65536"/>
                    <a:gd name="T127" fmla="*/ 0 60000 65536"/>
                    <a:gd name="T128" fmla="*/ 0 60000 65536"/>
                    <a:gd name="T129" fmla="*/ 0 60000 65536"/>
                    <a:gd name="T130" fmla="*/ 0 60000 65536"/>
                    <a:gd name="T131" fmla="*/ 0 60000 65536"/>
                    <a:gd name="T132" fmla="*/ 0 60000 65536"/>
                    <a:gd name="T133" fmla="*/ 0 60000 65536"/>
                    <a:gd name="T134" fmla="*/ 0 60000 65536"/>
                    <a:gd name="T135" fmla="*/ 0 60000 65536"/>
                    <a:gd name="T136" fmla="*/ 0 60000 65536"/>
                    <a:gd name="T137" fmla="*/ 0 60000 65536"/>
                    <a:gd name="T138" fmla="*/ 0 60000 65536"/>
                    <a:gd name="T139" fmla="*/ 0 60000 65536"/>
                    <a:gd name="T140" fmla="*/ 0 60000 65536"/>
                    <a:gd name="T141" fmla="*/ 0 60000 65536"/>
                    <a:gd name="T142" fmla="*/ 0 60000 65536"/>
                    <a:gd name="T143" fmla="*/ 0 60000 65536"/>
                    <a:gd name="T144" fmla="*/ 0 60000 65536"/>
                    <a:gd name="T145" fmla="*/ 0 60000 65536"/>
                    <a:gd name="T146" fmla="*/ 0 60000 65536"/>
                    <a:gd name="T147" fmla="*/ 0 60000 65536"/>
                    <a:gd name="T148" fmla="*/ 0 60000 65536"/>
                    <a:gd name="T149" fmla="*/ 0 60000 65536"/>
                    <a:gd name="T150" fmla="*/ 0 60000 65536"/>
                    <a:gd name="T151" fmla="*/ 0 60000 65536"/>
                    <a:gd name="T152" fmla="*/ 0 60000 65536"/>
                    <a:gd name="T153" fmla="*/ 0 60000 65536"/>
                    <a:gd name="T154" fmla="*/ 0 60000 65536"/>
                    <a:gd name="T155" fmla="*/ 0 60000 65536"/>
                    <a:gd name="T156" fmla="*/ 0 60000 65536"/>
                    <a:gd name="T157" fmla="*/ 0 60000 65536"/>
                    <a:gd name="T158" fmla="*/ 0 60000 65536"/>
                    <a:gd name="T159" fmla="*/ 0 60000 65536"/>
                    <a:gd name="T160" fmla="*/ 0 60000 65536"/>
                    <a:gd name="T161" fmla="*/ 0 60000 65536"/>
                    <a:gd name="T162" fmla="*/ 0 60000 65536"/>
                    <a:gd name="T163" fmla="*/ 0 60000 65536"/>
                    <a:gd name="T164" fmla="*/ 0 60000 65536"/>
                    <a:gd name="T165" fmla="*/ 0 60000 65536"/>
                    <a:gd name="T166" fmla="*/ 0 60000 65536"/>
                    <a:gd name="T167" fmla="*/ 0 60000 65536"/>
                    <a:gd name="T168" fmla="*/ 0 60000 65536"/>
                    <a:gd name="T169" fmla="*/ 0 60000 65536"/>
                    <a:gd name="T170" fmla="*/ 0 60000 65536"/>
                    <a:gd name="T171" fmla="*/ 0 60000 65536"/>
                    <a:gd name="T172" fmla="*/ 0 60000 65536"/>
                    <a:gd name="T173" fmla="*/ 0 60000 65536"/>
                    <a:gd name="T174" fmla="*/ 0 w 480"/>
                    <a:gd name="T175" fmla="*/ 0 h 273"/>
                    <a:gd name="T176" fmla="*/ 480 w 480"/>
                    <a:gd name="T177" fmla="*/ 273 h 273"/>
                  </a:gdLst>
                  <a:ahLst/>
                  <a:cxnLst>
                    <a:cxn ang="T116">
                      <a:pos x="T0" y="T1"/>
                    </a:cxn>
                    <a:cxn ang="T117">
                      <a:pos x="T2" y="T3"/>
                    </a:cxn>
                    <a:cxn ang="T118">
                      <a:pos x="T4" y="T5"/>
                    </a:cxn>
                    <a:cxn ang="T119">
                      <a:pos x="T6" y="T7"/>
                    </a:cxn>
                    <a:cxn ang="T120">
                      <a:pos x="T8" y="T9"/>
                    </a:cxn>
                    <a:cxn ang="T121">
                      <a:pos x="T10" y="T11"/>
                    </a:cxn>
                    <a:cxn ang="T122">
                      <a:pos x="T12" y="T13"/>
                    </a:cxn>
                    <a:cxn ang="T123">
                      <a:pos x="T14" y="T15"/>
                    </a:cxn>
                    <a:cxn ang="T124">
                      <a:pos x="T16" y="T17"/>
                    </a:cxn>
                    <a:cxn ang="T125">
                      <a:pos x="T18" y="T19"/>
                    </a:cxn>
                    <a:cxn ang="T126">
                      <a:pos x="T20" y="T21"/>
                    </a:cxn>
                    <a:cxn ang="T127">
                      <a:pos x="T22" y="T23"/>
                    </a:cxn>
                    <a:cxn ang="T128">
                      <a:pos x="T24" y="T25"/>
                    </a:cxn>
                    <a:cxn ang="T129">
                      <a:pos x="T26" y="T27"/>
                    </a:cxn>
                    <a:cxn ang="T130">
                      <a:pos x="T28" y="T29"/>
                    </a:cxn>
                    <a:cxn ang="T131">
                      <a:pos x="T30" y="T31"/>
                    </a:cxn>
                    <a:cxn ang="T132">
                      <a:pos x="T32" y="T33"/>
                    </a:cxn>
                    <a:cxn ang="T133">
                      <a:pos x="T34" y="T35"/>
                    </a:cxn>
                    <a:cxn ang="T134">
                      <a:pos x="T36" y="T37"/>
                    </a:cxn>
                    <a:cxn ang="T135">
                      <a:pos x="T38" y="T39"/>
                    </a:cxn>
                    <a:cxn ang="T136">
                      <a:pos x="T40" y="T41"/>
                    </a:cxn>
                    <a:cxn ang="T137">
                      <a:pos x="T42" y="T43"/>
                    </a:cxn>
                    <a:cxn ang="T138">
                      <a:pos x="T44" y="T45"/>
                    </a:cxn>
                    <a:cxn ang="T139">
                      <a:pos x="T46" y="T47"/>
                    </a:cxn>
                    <a:cxn ang="T140">
                      <a:pos x="T48" y="T49"/>
                    </a:cxn>
                    <a:cxn ang="T141">
                      <a:pos x="T50" y="T51"/>
                    </a:cxn>
                    <a:cxn ang="T142">
                      <a:pos x="T52" y="T53"/>
                    </a:cxn>
                    <a:cxn ang="T143">
                      <a:pos x="T54" y="T55"/>
                    </a:cxn>
                    <a:cxn ang="T144">
                      <a:pos x="T56" y="T57"/>
                    </a:cxn>
                    <a:cxn ang="T145">
                      <a:pos x="T58" y="T59"/>
                    </a:cxn>
                    <a:cxn ang="T146">
                      <a:pos x="T60" y="T61"/>
                    </a:cxn>
                    <a:cxn ang="T147">
                      <a:pos x="T62" y="T63"/>
                    </a:cxn>
                    <a:cxn ang="T148">
                      <a:pos x="T64" y="T65"/>
                    </a:cxn>
                    <a:cxn ang="T149">
                      <a:pos x="T66" y="T67"/>
                    </a:cxn>
                    <a:cxn ang="T150">
                      <a:pos x="T68" y="T69"/>
                    </a:cxn>
                    <a:cxn ang="T151">
                      <a:pos x="T70" y="T71"/>
                    </a:cxn>
                    <a:cxn ang="T152">
                      <a:pos x="T72" y="T73"/>
                    </a:cxn>
                    <a:cxn ang="T153">
                      <a:pos x="T74" y="T75"/>
                    </a:cxn>
                    <a:cxn ang="T154">
                      <a:pos x="T76" y="T77"/>
                    </a:cxn>
                    <a:cxn ang="T155">
                      <a:pos x="T78" y="T79"/>
                    </a:cxn>
                    <a:cxn ang="T156">
                      <a:pos x="T80" y="T81"/>
                    </a:cxn>
                    <a:cxn ang="T157">
                      <a:pos x="T82" y="T83"/>
                    </a:cxn>
                    <a:cxn ang="T158">
                      <a:pos x="T84" y="T85"/>
                    </a:cxn>
                    <a:cxn ang="T159">
                      <a:pos x="T86" y="T87"/>
                    </a:cxn>
                    <a:cxn ang="T160">
                      <a:pos x="T88" y="T89"/>
                    </a:cxn>
                    <a:cxn ang="T161">
                      <a:pos x="T90" y="T91"/>
                    </a:cxn>
                    <a:cxn ang="T162">
                      <a:pos x="T92" y="T93"/>
                    </a:cxn>
                    <a:cxn ang="T163">
                      <a:pos x="T94" y="T95"/>
                    </a:cxn>
                    <a:cxn ang="T164">
                      <a:pos x="T96" y="T97"/>
                    </a:cxn>
                    <a:cxn ang="T165">
                      <a:pos x="T98" y="T99"/>
                    </a:cxn>
                    <a:cxn ang="T166">
                      <a:pos x="T100" y="T101"/>
                    </a:cxn>
                    <a:cxn ang="T167">
                      <a:pos x="T102" y="T103"/>
                    </a:cxn>
                    <a:cxn ang="T168">
                      <a:pos x="T104" y="T105"/>
                    </a:cxn>
                    <a:cxn ang="T169">
                      <a:pos x="T106" y="T107"/>
                    </a:cxn>
                    <a:cxn ang="T170">
                      <a:pos x="T108" y="T109"/>
                    </a:cxn>
                    <a:cxn ang="T171">
                      <a:pos x="T110" y="T111"/>
                    </a:cxn>
                    <a:cxn ang="T172">
                      <a:pos x="T112" y="T113"/>
                    </a:cxn>
                    <a:cxn ang="T173">
                      <a:pos x="T114" y="T115"/>
                    </a:cxn>
                  </a:cxnLst>
                  <a:rect l="T174" t="T175" r="T176" b="T177"/>
                  <a:pathLst>
                    <a:path w="480" h="273">
                      <a:moveTo>
                        <a:pt x="134" y="33"/>
                      </a:moveTo>
                      <a:lnTo>
                        <a:pt x="134" y="54"/>
                      </a:lnTo>
                      <a:lnTo>
                        <a:pt x="134" y="76"/>
                      </a:lnTo>
                      <a:lnTo>
                        <a:pt x="89" y="76"/>
                      </a:lnTo>
                      <a:lnTo>
                        <a:pt x="89" y="98"/>
                      </a:lnTo>
                      <a:lnTo>
                        <a:pt x="0" y="141"/>
                      </a:lnTo>
                      <a:lnTo>
                        <a:pt x="0" y="152"/>
                      </a:lnTo>
                      <a:lnTo>
                        <a:pt x="11" y="152"/>
                      </a:lnTo>
                      <a:lnTo>
                        <a:pt x="22" y="163"/>
                      </a:lnTo>
                      <a:lnTo>
                        <a:pt x="33" y="163"/>
                      </a:lnTo>
                      <a:lnTo>
                        <a:pt x="33" y="174"/>
                      </a:lnTo>
                      <a:lnTo>
                        <a:pt x="56" y="185"/>
                      </a:lnTo>
                      <a:lnTo>
                        <a:pt x="78" y="196"/>
                      </a:lnTo>
                      <a:lnTo>
                        <a:pt x="123" y="218"/>
                      </a:lnTo>
                      <a:lnTo>
                        <a:pt x="167" y="239"/>
                      </a:lnTo>
                      <a:lnTo>
                        <a:pt x="201" y="250"/>
                      </a:lnTo>
                      <a:lnTo>
                        <a:pt x="245" y="272"/>
                      </a:lnTo>
                      <a:lnTo>
                        <a:pt x="256" y="272"/>
                      </a:lnTo>
                      <a:lnTo>
                        <a:pt x="267" y="261"/>
                      </a:lnTo>
                      <a:lnTo>
                        <a:pt x="278" y="261"/>
                      </a:lnTo>
                      <a:lnTo>
                        <a:pt x="290" y="250"/>
                      </a:lnTo>
                      <a:lnTo>
                        <a:pt x="312" y="250"/>
                      </a:lnTo>
                      <a:lnTo>
                        <a:pt x="323" y="239"/>
                      </a:lnTo>
                      <a:lnTo>
                        <a:pt x="345" y="228"/>
                      </a:lnTo>
                      <a:lnTo>
                        <a:pt x="312" y="174"/>
                      </a:lnTo>
                      <a:lnTo>
                        <a:pt x="401" y="141"/>
                      </a:lnTo>
                      <a:lnTo>
                        <a:pt x="401" y="98"/>
                      </a:lnTo>
                      <a:lnTo>
                        <a:pt x="423" y="87"/>
                      </a:lnTo>
                      <a:lnTo>
                        <a:pt x="446" y="87"/>
                      </a:lnTo>
                      <a:lnTo>
                        <a:pt x="457" y="87"/>
                      </a:lnTo>
                      <a:lnTo>
                        <a:pt x="468" y="87"/>
                      </a:lnTo>
                      <a:lnTo>
                        <a:pt x="479" y="54"/>
                      </a:lnTo>
                      <a:lnTo>
                        <a:pt x="434" y="33"/>
                      </a:lnTo>
                      <a:lnTo>
                        <a:pt x="401" y="44"/>
                      </a:lnTo>
                      <a:lnTo>
                        <a:pt x="390" y="33"/>
                      </a:lnTo>
                      <a:lnTo>
                        <a:pt x="401" y="11"/>
                      </a:lnTo>
                      <a:lnTo>
                        <a:pt x="390" y="11"/>
                      </a:lnTo>
                      <a:lnTo>
                        <a:pt x="379" y="11"/>
                      </a:lnTo>
                      <a:lnTo>
                        <a:pt x="368" y="11"/>
                      </a:lnTo>
                      <a:lnTo>
                        <a:pt x="356" y="11"/>
                      </a:lnTo>
                      <a:lnTo>
                        <a:pt x="345" y="11"/>
                      </a:lnTo>
                      <a:lnTo>
                        <a:pt x="334" y="11"/>
                      </a:lnTo>
                      <a:lnTo>
                        <a:pt x="312" y="0"/>
                      </a:lnTo>
                      <a:lnTo>
                        <a:pt x="301" y="11"/>
                      </a:lnTo>
                      <a:lnTo>
                        <a:pt x="290" y="11"/>
                      </a:lnTo>
                      <a:lnTo>
                        <a:pt x="278" y="11"/>
                      </a:lnTo>
                      <a:lnTo>
                        <a:pt x="267" y="22"/>
                      </a:lnTo>
                      <a:lnTo>
                        <a:pt x="256" y="22"/>
                      </a:lnTo>
                      <a:lnTo>
                        <a:pt x="245" y="22"/>
                      </a:lnTo>
                      <a:lnTo>
                        <a:pt x="234" y="22"/>
                      </a:lnTo>
                      <a:lnTo>
                        <a:pt x="234" y="33"/>
                      </a:lnTo>
                      <a:lnTo>
                        <a:pt x="223" y="33"/>
                      </a:lnTo>
                      <a:lnTo>
                        <a:pt x="212" y="33"/>
                      </a:lnTo>
                      <a:lnTo>
                        <a:pt x="201" y="44"/>
                      </a:lnTo>
                      <a:lnTo>
                        <a:pt x="189" y="44"/>
                      </a:lnTo>
                      <a:lnTo>
                        <a:pt x="178" y="44"/>
                      </a:lnTo>
                      <a:lnTo>
                        <a:pt x="167" y="54"/>
                      </a:lnTo>
                      <a:lnTo>
                        <a:pt x="134" y="33"/>
                      </a:lnTo>
                    </a:path>
                  </a:pathLst>
                </a:custGeom>
                <a:solidFill>
                  <a:srgbClr val="B2B2B2"/>
                </a:solidFill>
                <a:ln w="12700" cap="rnd">
                  <a:solidFill>
                    <a:schemeClr val="bg2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/>
                </a:p>
              </xdr:txBody>
            </xdr:sp>
            <xdr:sp macro="" textlink="">
              <xdr:nvSpPr>
                <xdr:cNvPr id="19" name="Freeform 153"/>
                <xdr:cNvSpPr>
                  <a:spLocks/>
                </xdr:cNvSpPr>
              </xdr:nvSpPr>
              <xdr:spPr bwMode="auto">
                <a:xfrm>
                  <a:off x="3225" y="2992"/>
                  <a:ext cx="389" cy="429"/>
                </a:xfrm>
                <a:custGeom>
                  <a:avLst/>
                  <a:gdLst>
                    <a:gd name="T0" fmla="*/ 545538000 w 463"/>
                    <a:gd name="T1" fmla="*/ 98170938 h 514"/>
                    <a:gd name="T2" fmla="*/ 512656361 w 463"/>
                    <a:gd name="T3" fmla="*/ 0 h 514"/>
                    <a:gd name="T4" fmla="*/ 330312405 w 463"/>
                    <a:gd name="T5" fmla="*/ 65936114 h 514"/>
                    <a:gd name="T6" fmla="*/ 313871156 w 463"/>
                    <a:gd name="T7" fmla="*/ 212460997 h 514"/>
                    <a:gd name="T8" fmla="*/ 198785474 w 463"/>
                    <a:gd name="T9" fmla="*/ 196343051 h 514"/>
                    <a:gd name="T10" fmla="*/ 165903728 w 463"/>
                    <a:gd name="T11" fmla="*/ 228577929 h 514"/>
                    <a:gd name="T12" fmla="*/ 133021874 w 463"/>
                    <a:gd name="T13" fmla="*/ 244695768 h 514"/>
                    <a:gd name="T14" fmla="*/ 98645266 w 463"/>
                    <a:gd name="T15" fmla="*/ 278396977 h 514"/>
                    <a:gd name="T16" fmla="*/ 82204984 w 463"/>
                    <a:gd name="T17" fmla="*/ 294513962 h 514"/>
                    <a:gd name="T18" fmla="*/ 65763519 w 463"/>
                    <a:gd name="T19" fmla="*/ 310632015 h 514"/>
                    <a:gd name="T20" fmla="*/ 49323197 w 463"/>
                    <a:gd name="T21" fmla="*/ 326750068 h 514"/>
                    <a:gd name="T22" fmla="*/ 32881760 w 463"/>
                    <a:gd name="T23" fmla="*/ 342866840 h 514"/>
                    <a:gd name="T24" fmla="*/ 16441444 w 463"/>
                    <a:gd name="T25" fmla="*/ 358984893 h 514"/>
                    <a:gd name="T26" fmla="*/ 16441444 w 463"/>
                    <a:gd name="T27" fmla="*/ 376568049 h 514"/>
                    <a:gd name="T28" fmla="*/ 0 w 463"/>
                    <a:gd name="T29" fmla="*/ 376568049 h 514"/>
                    <a:gd name="T30" fmla="*/ 0 w 463"/>
                    <a:gd name="T31" fmla="*/ 392686102 h 514"/>
                    <a:gd name="T32" fmla="*/ 16441444 w 463"/>
                    <a:gd name="T33" fmla="*/ 506974906 h 514"/>
                    <a:gd name="T34" fmla="*/ 32881760 w 463"/>
                    <a:gd name="T35" fmla="*/ 506974906 h 514"/>
                    <a:gd name="T36" fmla="*/ 49323197 w 463"/>
                    <a:gd name="T37" fmla="*/ 523092959 h 514"/>
                    <a:gd name="T38" fmla="*/ 65763519 w 463"/>
                    <a:gd name="T39" fmla="*/ 539209730 h 514"/>
                    <a:gd name="T40" fmla="*/ 98645266 w 463"/>
                    <a:gd name="T41" fmla="*/ 587563890 h 514"/>
                    <a:gd name="T42" fmla="*/ 133021874 w 463"/>
                    <a:gd name="T43" fmla="*/ 637382084 h 514"/>
                    <a:gd name="T44" fmla="*/ 198785474 w 463"/>
                    <a:gd name="T45" fmla="*/ 719435102 h 514"/>
                    <a:gd name="T46" fmla="*/ 231667274 w 463"/>
                    <a:gd name="T47" fmla="*/ 751670781 h 514"/>
                    <a:gd name="T48" fmla="*/ 363194259 w 463"/>
                    <a:gd name="T49" fmla="*/ 703317904 h 514"/>
                    <a:gd name="T50" fmla="*/ 363194259 w 463"/>
                    <a:gd name="T51" fmla="*/ 669616908 h 514"/>
                    <a:gd name="T52" fmla="*/ 397570948 w 463"/>
                    <a:gd name="T53" fmla="*/ 669616908 h 514"/>
                    <a:gd name="T54" fmla="*/ 430452587 w 463"/>
                    <a:gd name="T55" fmla="*/ 637382084 h 514"/>
                    <a:gd name="T56" fmla="*/ 496216187 w 463"/>
                    <a:gd name="T57" fmla="*/ 653498855 h 514"/>
                    <a:gd name="T58" fmla="*/ 561979464 w 463"/>
                    <a:gd name="T59" fmla="*/ 621264031 h 514"/>
                    <a:gd name="T60" fmla="*/ 594861533 w 463"/>
                    <a:gd name="T61" fmla="*/ 637382084 h 514"/>
                    <a:gd name="T62" fmla="*/ 629238007 w 463"/>
                    <a:gd name="T63" fmla="*/ 605145977 h 514"/>
                    <a:gd name="T64" fmla="*/ 645678611 w 463"/>
                    <a:gd name="T65" fmla="*/ 621264031 h 514"/>
                    <a:gd name="T66" fmla="*/ 662120076 w 463"/>
                    <a:gd name="T67" fmla="*/ 621264031 h 514"/>
                    <a:gd name="T68" fmla="*/ 678560250 w 463"/>
                    <a:gd name="T69" fmla="*/ 621264031 h 514"/>
                    <a:gd name="T70" fmla="*/ 678560250 w 463"/>
                    <a:gd name="T71" fmla="*/ 605145977 h 514"/>
                    <a:gd name="T72" fmla="*/ 678560250 w 463"/>
                    <a:gd name="T73" fmla="*/ 587563890 h 514"/>
                    <a:gd name="T74" fmla="*/ 678560250 w 463"/>
                    <a:gd name="T75" fmla="*/ 571445837 h 514"/>
                    <a:gd name="T76" fmla="*/ 678560250 w 463"/>
                    <a:gd name="T77" fmla="*/ 555327784 h 514"/>
                    <a:gd name="T78" fmla="*/ 662120076 w 463"/>
                    <a:gd name="T79" fmla="*/ 555327784 h 514"/>
                    <a:gd name="T80" fmla="*/ 662120076 w 463"/>
                    <a:gd name="T81" fmla="*/ 539209730 h 514"/>
                    <a:gd name="T82" fmla="*/ 645678611 w 463"/>
                    <a:gd name="T83" fmla="*/ 605145977 h 514"/>
                    <a:gd name="T84" fmla="*/ 611301707 w 463"/>
                    <a:gd name="T85" fmla="*/ 571445837 h 514"/>
                    <a:gd name="T86" fmla="*/ 629238007 w 463"/>
                    <a:gd name="T87" fmla="*/ 555327784 h 514"/>
                    <a:gd name="T88" fmla="*/ 629238007 w 463"/>
                    <a:gd name="T89" fmla="*/ 539209730 h 514"/>
                    <a:gd name="T90" fmla="*/ 645678611 w 463"/>
                    <a:gd name="T91" fmla="*/ 523092959 h 514"/>
                    <a:gd name="T92" fmla="*/ 645678611 w 463"/>
                    <a:gd name="T93" fmla="*/ 506974906 h 514"/>
                    <a:gd name="T94" fmla="*/ 662120076 w 463"/>
                    <a:gd name="T95" fmla="*/ 473273911 h 514"/>
                    <a:gd name="T96" fmla="*/ 594861533 w 463"/>
                    <a:gd name="T97" fmla="*/ 294513962 h 514"/>
                    <a:gd name="T98" fmla="*/ 578420069 w 463"/>
                    <a:gd name="T99" fmla="*/ 278396977 h 514"/>
                    <a:gd name="T100" fmla="*/ 561979464 w 463"/>
                    <a:gd name="T101" fmla="*/ 260813821 h 514"/>
                    <a:gd name="T102" fmla="*/ 561979464 w 463"/>
                    <a:gd name="T103" fmla="*/ 228577929 h 514"/>
                    <a:gd name="T104" fmla="*/ 561979464 w 463"/>
                    <a:gd name="T105" fmla="*/ 212460997 h 514"/>
                    <a:gd name="T106" fmla="*/ 611301707 w 463"/>
                    <a:gd name="T107" fmla="*/ 190481892 h 514"/>
                    <a:gd name="T108" fmla="*/ 690516780 w 463"/>
                    <a:gd name="T109" fmla="*/ 136267963 h 514"/>
                    <a:gd name="T110" fmla="*/ 545538000 w 463"/>
                    <a:gd name="T111" fmla="*/ 98170938 h 514"/>
                    <a:gd name="T112" fmla="*/ 0 60000 65536"/>
                    <a:gd name="T113" fmla="*/ 0 60000 65536"/>
                    <a:gd name="T114" fmla="*/ 0 60000 65536"/>
                    <a:gd name="T115" fmla="*/ 0 60000 65536"/>
                    <a:gd name="T116" fmla="*/ 0 60000 65536"/>
                    <a:gd name="T117" fmla="*/ 0 60000 65536"/>
                    <a:gd name="T118" fmla="*/ 0 60000 65536"/>
                    <a:gd name="T119" fmla="*/ 0 60000 65536"/>
                    <a:gd name="T120" fmla="*/ 0 60000 65536"/>
                    <a:gd name="T121" fmla="*/ 0 60000 65536"/>
                    <a:gd name="T122" fmla="*/ 0 60000 65536"/>
                    <a:gd name="T123" fmla="*/ 0 60000 65536"/>
                    <a:gd name="T124" fmla="*/ 0 60000 65536"/>
                    <a:gd name="T125" fmla="*/ 0 60000 65536"/>
                    <a:gd name="T126" fmla="*/ 0 60000 65536"/>
                    <a:gd name="T127" fmla="*/ 0 60000 65536"/>
                    <a:gd name="T128" fmla="*/ 0 60000 65536"/>
                    <a:gd name="T129" fmla="*/ 0 60000 65536"/>
                    <a:gd name="T130" fmla="*/ 0 60000 65536"/>
                    <a:gd name="T131" fmla="*/ 0 60000 65536"/>
                    <a:gd name="T132" fmla="*/ 0 60000 65536"/>
                    <a:gd name="T133" fmla="*/ 0 60000 65536"/>
                    <a:gd name="T134" fmla="*/ 0 60000 65536"/>
                    <a:gd name="T135" fmla="*/ 0 60000 65536"/>
                    <a:gd name="T136" fmla="*/ 0 60000 65536"/>
                    <a:gd name="T137" fmla="*/ 0 60000 65536"/>
                    <a:gd name="T138" fmla="*/ 0 60000 65536"/>
                    <a:gd name="T139" fmla="*/ 0 60000 65536"/>
                    <a:gd name="T140" fmla="*/ 0 60000 65536"/>
                    <a:gd name="T141" fmla="*/ 0 60000 65536"/>
                    <a:gd name="T142" fmla="*/ 0 60000 65536"/>
                    <a:gd name="T143" fmla="*/ 0 60000 65536"/>
                    <a:gd name="T144" fmla="*/ 0 60000 65536"/>
                    <a:gd name="T145" fmla="*/ 0 60000 65536"/>
                    <a:gd name="T146" fmla="*/ 0 60000 65536"/>
                    <a:gd name="T147" fmla="*/ 0 60000 65536"/>
                    <a:gd name="T148" fmla="*/ 0 60000 65536"/>
                    <a:gd name="T149" fmla="*/ 0 60000 65536"/>
                    <a:gd name="T150" fmla="*/ 0 60000 65536"/>
                    <a:gd name="T151" fmla="*/ 0 60000 65536"/>
                    <a:gd name="T152" fmla="*/ 0 60000 65536"/>
                    <a:gd name="T153" fmla="*/ 0 60000 65536"/>
                    <a:gd name="T154" fmla="*/ 0 60000 65536"/>
                    <a:gd name="T155" fmla="*/ 0 60000 65536"/>
                    <a:gd name="T156" fmla="*/ 0 60000 65536"/>
                    <a:gd name="T157" fmla="*/ 0 60000 65536"/>
                    <a:gd name="T158" fmla="*/ 0 60000 65536"/>
                    <a:gd name="T159" fmla="*/ 0 60000 65536"/>
                    <a:gd name="T160" fmla="*/ 0 60000 65536"/>
                    <a:gd name="T161" fmla="*/ 0 60000 65536"/>
                    <a:gd name="T162" fmla="*/ 0 60000 65536"/>
                    <a:gd name="T163" fmla="*/ 0 60000 65536"/>
                    <a:gd name="T164" fmla="*/ 0 60000 65536"/>
                    <a:gd name="T165" fmla="*/ 0 60000 65536"/>
                    <a:gd name="T166" fmla="*/ 0 60000 65536"/>
                    <a:gd name="T167" fmla="*/ 0 60000 65536"/>
                    <a:gd name="T168" fmla="*/ 0 w 463"/>
                    <a:gd name="T169" fmla="*/ 0 h 514"/>
                    <a:gd name="T170" fmla="*/ 463 w 463"/>
                    <a:gd name="T171" fmla="*/ 514 h 514"/>
                  </a:gdLst>
                  <a:ahLst/>
                  <a:cxnLst>
                    <a:cxn ang="T112">
                      <a:pos x="T0" y="T1"/>
                    </a:cxn>
                    <a:cxn ang="T113">
                      <a:pos x="T2" y="T3"/>
                    </a:cxn>
                    <a:cxn ang="T114">
                      <a:pos x="T4" y="T5"/>
                    </a:cxn>
                    <a:cxn ang="T115">
                      <a:pos x="T6" y="T7"/>
                    </a:cxn>
                    <a:cxn ang="T116">
                      <a:pos x="T8" y="T9"/>
                    </a:cxn>
                    <a:cxn ang="T117">
                      <a:pos x="T10" y="T11"/>
                    </a:cxn>
                    <a:cxn ang="T118">
                      <a:pos x="T12" y="T13"/>
                    </a:cxn>
                    <a:cxn ang="T119">
                      <a:pos x="T14" y="T15"/>
                    </a:cxn>
                    <a:cxn ang="T120">
                      <a:pos x="T16" y="T17"/>
                    </a:cxn>
                    <a:cxn ang="T121">
                      <a:pos x="T18" y="T19"/>
                    </a:cxn>
                    <a:cxn ang="T122">
                      <a:pos x="T20" y="T21"/>
                    </a:cxn>
                    <a:cxn ang="T123">
                      <a:pos x="T22" y="T23"/>
                    </a:cxn>
                    <a:cxn ang="T124">
                      <a:pos x="T24" y="T25"/>
                    </a:cxn>
                    <a:cxn ang="T125">
                      <a:pos x="T26" y="T27"/>
                    </a:cxn>
                    <a:cxn ang="T126">
                      <a:pos x="T28" y="T29"/>
                    </a:cxn>
                    <a:cxn ang="T127">
                      <a:pos x="T30" y="T31"/>
                    </a:cxn>
                    <a:cxn ang="T128">
                      <a:pos x="T32" y="T33"/>
                    </a:cxn>
                    <a:cxn ang="T129">
                      <a:pos x="T34" y="T35"/>
                    </a:cxn>
                    <a:cxn ang="T130">
                      <a:pos x="T36" y="T37"/>
                    </a:cxn>
                    <a:cxn ang="T131">
                      <a:pos x="T38" y="T39"/>
                    </a:cxn>
                    <a:cxn ang="T132">
                      <a:pos x="T40" y="T41"/>
                    </a:cxn>
                    <a:cxn ang="T133">
                      <a:pos x="T42" y="T43"/>
                    </a:cxn>
                    <a:cxn ang="T134">
                      <a:pos x="T44" y="T45"/>
                    </a:cxn>
                    <a:cxn ang="T135">
                      <a:pos x="T46" y="T47"/>
                    </a:cxn>
                    <a:cxn ang="T136">
                      <a:pos x="T48" y="T49"/>
                    </a:cxn>
                    <a:cxn ang="T137">
                      <a:pos x="T50" y="T51"/>
                    </a:cxn>
                    <a:cxn ang="T138">
                      <a:pos x="T52" y="T53"/>
                    </a:cxn>
                    <a:cxn ang="T139">
                      <a:pos x="T54" y="T55"/>
                    </a:cxn>
                    <a:cxn ang="T140">
                      <a:pos x="T56" y="T57"/>
                    </a:cxn>
                    <a:cxn ang="T141">
                      <a:pos x="T58" y="T59"/>
                    </a:cxn>
                    <a:cxn ang="T142">
                      <a:pos x="T60" y="T61"/>
                    </a:cxn>
                    <a:cxn ang="T143">
                      <a:pos x="T62" y="T63"/>
                    </a:cxn>
                    <a:cxn ang="T144">
                      <a:pos x="T64" y="T65"/>
                    </a:cxn>
                    <a:cxn ang="T145">
                      <a:pos x="T66" y="T67"/>
                    </a:cxn>
                    <a:cxn ang="T146">
                      <a:pos x="T68" y="T69"/>
                    </a:cxn>
                    <a:cxn ang="T147">
                      <a:pos x="T70" y="T71"/>
                    </a:cxn>
                    <a:cxn ang="T148">
                      <a:pos x="T72" y="T73"/>
                    </a:cxn>
                    <a:cxn ang="T149">
                      <a:pos x="T74" y="T75"/>
                    </a:cxn>
                    <a:cxn ang="T150">
                      <a:pos x="T76" y="T77"/>
                    </a:cxn>
                    <a:cxn ang="T151">
                      <a:pos x="T78" y="T79"/>
                    </a:cxn>
                    <a:cxn ang="T152">
                      <a:pos x="T80" y="T81"/>
                    </a:cxn>
                    <a:cxn ang="T153">
                      <a:pos x="T82" y="T83"/>
                    </a:cxn>
                    <a:cxn ang="T154">
                      <a:pos x="T84" y="T85"/>
                    </a:cxn>
                    <a:cxn ang="T155">
                      <a:pos x="T86" y="T87"/>
                    </a:cxn>
                    <a:cxn ang="T156">
                      <a:pos x="T88" y="T89"/>
                    </a:cxn>
                    <a:cxn ang="T157">
                      <a:pos x="T90" y="T91"/>
                    </a:cxn>
                    <a:cxn ang="T158">
                      <a:pos x="T92" y="T93"/>
                    </a:cxn>
                    <a:cxn ang="T159">
                      <a:pos x="T94" y="T95"/>
                    </a:cxn>
                    <a:cxn ang="T160">
                      <a:pos x="T96" y="T97"/>
                    </a:cxn>
                    <a:cxn ang="T161">
                      <a:pos x="T98" y="T99"/>
                    </a:cxn>
                    <a:cxn ang="T162">
                      <a:pos x="T100" y="T101"/>
                    </a:cxn>
                    <a:cxn ang="T163">
                      <a:pos x="T102" y="T103"/>
                    </a:cxn>
                    <a:cxn ang="T164">
                      <a:pos x="T104" y="T105"/>
                    </a:cxn>
                    <a:cxn ang="T165">
                      <a:pos x="T106" y="T107"/>
                    </a:cxn>
                    <a:cxn ang="T166">
                      <a:pos x="T108" y="T109"/>
                    </a:cxn>
                    <a:cxn ang="T167">
                      <a:pos x="T110" y="T111"/>
                    </a:cxn>
                  </a:cxnLst>
                  <a:rect l="T168" t="T169" r="T170" b="T171"/>
                  <a:pathLst>
                    <a:path w="463" h="514">
                      <a:moveTo>
                        <a:pt x="365" y="67"/>
                      </a:moveTo>
                      <a:lnTo>
                        <a:pt x="343" y="0"/>
                      </a:lnTo>
                      <a:lnTo>
                        <a:pt x="221" y="45"/>
                      </a:lnTo>
                      <a:lnTo>
                        <a:pt x="210" y="145"/>
                      </a:lnTo>
                      <a:lnTo>
                        <a:pt x="133" y="134"/>
                      </a:lnTo>
                      <a:lnTo>
                        <a:pt x="111" y="156"/>
                      </a:lnTo>
                      <a:lnTo>
                        <a:pt x="89" y="167"/>
                      </a:lnTo>
                      <a:lnTo>
                        <a:pt x="66" y="190"/>
                      </a:lnTo>
                      <a:lnTo>
                        <a:pt x="55" y="201"/>
                      </a:lnTo>
                      <a:lnTo>
                        <a:pt x="44" y="212"/>
                      </a:lnTo>
                      <a:lnTo>
                        <a:pt x="33" y="223"/>
                      </a:lnTo>
                      <a:lnTo>
                        <a:pt x="22" y="234"/>
                      </a:lnTo>
                      <a:lnTo>
                        <a:pt x="11" y="245"/>
                      </a:lnTo>
                      <a:lnTo>
                        <a:pt x="11" y="257"/>
                      </a:lnTo>
                      <a:lnTo>
                        <a:pt x="0" y="257"/>
                      </a:lnTo>
                      <a:lnTo>
                        <a:pt x="0" y="268"/>
                      </a:lnTo>
                      <a:lnTo>
                        <a:pt x="11" y="346"/>
                      </a:lnTo>
                      <a:lnTo>
                        <a:pt x="22" y="346"/>
                      </a:lnTo>
                      <a:lnTo>
                        <a:pt x="33" y="357"/>
                      </a:lnTo>
                      <a:lnTo>
                        <a:pt x="44" y="368"/>
                      </a:lnTo>
                      <a:lnTo>
                        <a:pt x="66" y="401"/>
                      </a:lnTo>
                      <a:lnTo>
                        <a:pt x="89" y="435"/>
                      </a:lnTo>
                      <a:lnTo>
                        <a:pt x="133" y="491"/>
                      </a:lnTo>
                      <a:lnTo>
                        <a:pt x="155" y="513"/>
                      </a:lnTo>
                      <a:lnTo>
                        <a:pt x="243" y="480"/>
                      </a:lnTo>
                      <a:lnTo>
                        <a:pt x="243" y="457"/>
                      </a:lnTo>
                      <a:lnTo>
                        <a:pt x="266" y="457"/>
                      </a:lnTo>
                      <a:lnTo>
                        <a:pt x="288" y="435"/>
                      </a:lnTo>
                      <a:lnTo>
                        <a:pt x="332" y="446"/>
                      </a:lnTo>
                      <a:lnTo>
                        <a:pt x="376" y="424"/>
                      </a:lnTo>
                      <a:lnTo>
                        <a:pt x="398" y="435"/>
                      </a:lnTo>
                      <a:lnTo>
                        <a:pt x="421" y="413"/>
                      </a:lnTo>
                      <a:lnTo>
                        <a:pt x="432" y="424"/>
                      </a:lnTo>
                      <a:lnTo>
                        <a:pt x="443" y="424"/>
                      </a:lnTo>
                      <a:lnTo>
                        <a:pt x="454" y="424"/>
                      </a:lnTo>
                      <a:lnTo>
                        <a:pt x="454" y="413"/>
                      </a:lnTo>
                      <a:lnTo>
                        <a:pt x="454" y="401"/>
                      </a:lnTo>
                      <a:lnTo>
                        <a:pt x="454" y="390"/>
                      </a:lnTo>
                      <a:lnTo>
                        <a:pt x="454" y="379"/>
                      </a:lnTo>
                      <a:lnTo>
                        <a:pt x="443" y="379"/>
                      </a:lnTo>
                      <a:lnTo>
                        <a:pt x="443" y="368"/>
                      </a:lnTo>
                      <a:lnTo>
                        <a:pt x="432" y="413"/>
                      </a:lnTo>
                      <a:lnTo>
                        <a:pt x="409" y="390"/>
                      </a:lnTo>
                      <a:lnTo>
                        <a:pt x="421" y="379"/>
                      </a:lnTo>
                      <a:lnTo>
                        <a:pt x="421" y="368"/>
                      </a:lnTo>
                      <a:lnTo>
                        <a:pt x="432" y="357"/>
                      </a:lnTo>
                      <a:lnTo>
                        <a:pt x="432" y="346"/>
                      </a:lnTo>
                      <a:lnTo>
                        <a:pt x="443" y="323"/>
                      </a:lnTo>
                      <a:lnTo>
                        <a:pt x="398" y="201"/>
                      </a:lnTo>
                      <a:lnTo>
                        <a:pt x="387" y="190"/>
                      </a:lnTo>
                      <a:lnTo>
                        <a:pt x="376" y="178"/>
                      </a:lnTo>
                      <a:lnTo>
                        <a:pt x="376" y="156"/>
                      </a:lnTo>
                      <a:lnTo>
                        <a:pt x="376" y="145"/>
                      </a:lnTo>
                      <a:lnTo>
                        <a:pt x="409" y="130"/>
                      </a:lnTo>
                      <a:lnTo>
                        <a:pt x="462" y="93"/>
                      </a:lnTo>
                      <a:lnTo>
                        <a:pt x="365" y="67"/>
                      </a:lnTo>
                    </a:path>
                  </a:pathLst>
                </a:custGeom>
                <a:solidFill>
                  <a:schemeClr val="bg1">
                    <a:lumMod val="65000"/>
                  </a:schemeClr>
                </a:solidFill>
                <a:ln w="19050" cap="rnd" algn="ctr">
                  <a:solidFill>
                    <a:schemeClr val="bg2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/>
                </a:p>
              </xdr:txBody>
            </xdr:sp>
            <xdr:sp macro="" textlink="">
              <xdr:nvSpPr>
                <xdr:cNvPr id="20" name="Freeform 162"/>
                <xdr:cNvSpPr>
                  <a:spLocks/>
                </xdr:cNvSpPr>
              </xdr:nvSpPr>
              <xdr:spPr bwMode="auto">
                <a:xfrm>
                  <a:off x="3768" y="1796"/>
                  <a:ext cx="660" cy="709"/>
                </a:xfrm>
                <a:custGeom>
                  <a:avLst/>
                  <a:gdLst>
                    <a:gd name="T0" fmla="*/ 233363851 w 787"/>
                    <a:gd name="T1" fmla="*/ 16144986 h 849"/>
                    <a:gd name="T2" fmla="*/ 316602066 w 787"/>
                    <a:gd name="T3" fmla="*/ 49902990 h 849"/>
                    <a:gd name="T4" fmla="*/ 417677256 w 787"/>
                    <a:gd name="T5" fmla="*/ 98336845 h 849"/>
                    <a:gd name="T6" fmla="*/ 484565751 w 787"/>
                    <a:gd name="T7" fmla="*/ 82191866 h 849"/>
                    <a:gd name="T8" fmla="*/ 551453280 w 787"/>
                    <a:gd name="T9" fmla="*/ 115949863 h 849"/>
                    <a:gd name="T10" fmla="*/ 517266264 w 787"/>
                    <a:gd name="T11" fmla="*/ 148239929 h 849"/>
                    <a:gd name="T12" fmla="*/ 517266264 w 787"/>
                    <a:gd name="T13" fmla="*/ 181997846 h 849"/>
                    <a:gd name="T14" fmla="*/ 567803966 w 787"/>
                    <a:gd name="T15" fmla="*/ 164384908 h 849"/>
                    <a:gd name="T16" fmla="*/ 600504908 w 787"/>
                    <a:gd name="T17" fmla="*/ 181997846 h 849"/>
                    <a:gd name="T18" fmla="*/ 634691495 w 787"/>
                    <a:gd name="T19" fmla="*/ 198142825 h 849"/>
                    <a:gd name="T20" fmla="*/ 683743123 w 787"/>
                    <a:gd name="T21" fmla="*/ 198142825 h 849"/>
                    <a:gd name="T22" fmla="*/ 784818098 w 787"/>
                    <a:gd name="T23" fmla="*/ 164384908 h 849"/>
                    <a:gd name="T24" fmla="*/ 868056313 w 787"/>
                    <a:gd name="T25" fmla="*/ 198142825 h 849"/>
                    <a:gd name="T26" fmla="*/ 934943627 w 787"/>
                    <a:gd name="T27" fmla="*/ 148239929 h 849"/>
                    <a:gd name="T28" fmla="*/ 1001832015 w 787"/>
                    <a:gd name="T29" fmla="*/ 132094843 h 849"/>
                    <a:gd name="T30" fmla="*/ 1085070230 w 787"/>
                    <a:gd name="T31" fmla="*/ 148239929 h 849"/>
                    <a:gd name="T32" fmla="*/ 1135607932 w 787"/>
                    <a:gd name="T33" fmla="*/ 230431661 h 849"/>
                    <a:gd name="T34" fmla="*/ 1085070230 w 787"/>
                    <a:gd name="T35" fmla="*/ 264189685 h 849"/>
                    <a:gd name="T36" fmla="*/ 1135607932 w 787"/>
                    <a:gd name="T37" fmla="*/ 296479858 h 849"/>
                    <a:gd name="T38" fmla="*/ 1135607932 w 787"/>
                    <a:gd name="T39" fmla="*/ 346381685 h 849"/>
                    <a:gd name="T40" fmla="*/ 1135607932 w 787"/>
                    <a:gd name="T41" fmla="*/ 378671644 h 849"/>
                    <a:gd name="T42" fmla="*/ 1068719544 w 787"/>
                    <a:gd name="T43" fmla="*/ 494621347 h 849"/>
                    <a:gd name="T44" fmla="*/ 983995684 w 787"/>
                    <a:gd name="T45" fmla="*/ 544524457 h 849"/>
                    <a:gd name="T46" fmla="*/ 884406139 w 787"/>
                    <a:gd name="T47" fmla="*/ 610571370 h 849"/>
                    <a:gd name="T48" fmla="*/ 851705627 w 787"/>
                    <a:gd name="T49" fmla="*/ 642861543 h 849"/>
                    <a:gd name="T50" fmla="*/ 784818098 w 787"/>
                    <a:gd name="T51" fmla="*/ 692764225 h 849"/>
                    <a:gd name="T52" fmla="*/ 734280396 w 787"/>
                    <a:gd name="T53" fmla="*/ 741199484 h 849"/>
                    <a:gd name="T54" fmla="*/ 683743123 w 787"/>
                    <a:gd name="T55" fmla="*/ 758811139 h 849"/>
                    <a:gd name="T56" fmla="*/ 567803966 w 787"/>
                    <a:gd name="T57" fmla="*/ 824859335 h 849"/>
                    <a:gd name="T58" fmla="*/ 484565751 w 787"/>
                    <a:gd name="T59" fmla="*/ 857149080 h 849"/>
                    <a:gd name="T60" fmla="*/ 450377876 w 787"/>
                    <a:gd name="T61" fmla="*/ 873294166 h 849"/>
                    <a:gd name="T62" fmla="*/ 316602066 w 787"/>
                    <a:gd name="T63" fmla="*/ 923195780 h 849"/>
                    <a:gd name="T64" fmla="*/ 300252454 w 787"/>
                    <a:gd name="T65" fmla="*/ 973099317 h 849"/>
                    <a:gd name="T66" fmla="*/ 267551727 w 787"/>
                    <a:gd name="T67" fmla="*/ 1005388635 h 849"/>
                    <a:gd name="T68" fmla="*/ 217014078 w 787"/>
                    <a:gd name="T69" fmla="*/ 1071435548 h 849"/>
                    <a:gd name="T70" fmla="*/ 267551727 w 787"/>
                    <a:gd name="T71" fmla="*/ 1121339086 h 849"/>
                    <a:gd name="T72" fmla="*/ 200663178 w 787"/>
                    <a:gd name="T73" fmla="*/ 1153628403 h 849"/>
                    <a:gd name="T74" fmla="*/ 200663178 w 787"/>
                    <a:gd name="T75" fmla="*/ 1121339086 h 849"/>
                    <a:gd name="T76" fmla="*/ 0 w 787"/>
                    <a:gd name="T77" fmla="*/ 1039146231 h 849"/>
                    <a:gd name="T78" fmla="*/ 16350894 w 787"/>
                    <a:gd name="T79" fmla="*/ 907050693 h 849"/>
                    <a:gd name="T80" fmla="*/ 16350894 w 787"/>
                    <a:gd name="T81" fmla="*/ 610571370 h 849"/>
                    <a:gd name="T82" fmla="*/ 99589142 w 787"/>
                    <a:gd name="T83" fmla="*/ 478476260 h 849"/>
                    <a:gd name="T84" fmla="*/ 150125690 w 787"/>
                    <a:gd name="T85" fmla="*/ 346381685 h 849"/>
                    <a:gd name="T86" fmla="*/ 184313458 w 787"/>
                    <a:gd name="T87" fmla="*/ 264189685 h 849"/>
                    <a:gd name="T88" fmla="*/ 184313458 w 787"/>
                    <a:gd name="T89" fmla="*/ 198142825 h 849"/>
                    <a:gd name="T90" fmla="*/ 184313458 w 787"/>
                    <a:gd name="T91" fmla="*/ 148239929 h 849"/>
                    <a:gd name="T92" fmla="*/ 150125690 w 787"/>
                    <a:gd name="T93" fmla="*/ 82191866 h 849"/>
                    <a:gd name="T94" fmla="*/ 117424963 w 787"/>
                    <a:gd name="T95" fmla="*/ 49902990 h 849"/>
                    <a:gd name="T96" fmla="*/ 0 60000 65536"/>
                    <a:gd name="T97" fmla="*/ 0 60000 65536"/>
                    <a:gd name="T98" fmla="*/ 0 60000 65536"/>
                    <a:gd name="T99" fmla="*/ 0 60000 65536"/>
                    <a:gd name="T100" fmla="*/ 0 60000 65536"/>
                    <a:gd name="T101" fmla="*/ 0 60000 65536"/>
                    <a:gd name="T102" fmla="*/ 0 60000 65536"/>
                    <a:gd name="T103" fmla="*/ 0 60000 65536"/>
                    <a:gd name="T104" fmla="*/ 0 60000 65536"/>
                    <a:gd name="T105" fmla="*/ 0 60000 65536"/>
                    <a:gd name="T106" fmla="*/ 0 60000 65536"/>
                    <a:gd name="T107" fmla="*/ 0 60000 65536"/>
                    <a:gd name="T108" fmla="*/ 0 60000 65536"/>
                    <a:gd name="T109" fmla="*/ 0 60000 65536"/>
                    <a:gd name="T110" fmla="*/ 0 60000 65536"/>
                    <a:gd name="T111" fmla="*/ 0 60000 65536"/>
                    <a:gd name="T112" fmla="*/ 0 60000 65536"/>
                    <a:gd name="T113" fmla="*/ 0 60000 65536"/>
                    <a:gd name="T114" fmla="*/ 0 60000 65536"/>
                    <a:gd name="T115" fmla="*/ 0 60000 65536"/>
                    <a:gd name="T116" fmla="*/ 0 60000 65536"/>
                    <a:gd name="T117" fmla="*/ 0 60000 65536"/>
                    <a:gd name="T118" fmla="*/ 0 60000 65536"/>
                    <a:gd name="T119" fmla="*/ 0 60000 65536"/>
                    <a:gd name="T120" fmla="*/ 0 60000 65536"/>
                    <a:gd name="T121" fmla="*/ 0 60000 65536"/>
                    <a:gd name="T122" fmla="*/ 0 60000 65536"/>
                    <a:gd name="T123" fmla="*/ 0 60000 65536"/>
                    <a:gd name="T124" fmla="*/ 0 60000 65536"/>
                    <a:gd name="T125" fmla="*/ 0 60000 65536"/>
                    <a:gd name="T126" fmla="*/ 0 60000 65536"/>
                    <a:gd name="T127" fmla="*/ 0 60000 65536"/>
                    <a:gd name="T128" fmla="*/ 0 60000 65536"/>
                    <a:gd name="T129" fmla="*/ 0 60000 65536"/>
                    <a:gd name="T130" fmla="*/ 0 60000 65536"/>
                    <a:gd name="T131" fmla="*/ 0 60000 65536"/>
                    <a:gd name="T132" fmla="*/ 0 60000 65536"/>
                    <a:gd name="T133" fmla="*/ 0 60000 65536"/>
                    <a:gd name="T134" fmla="*/ 0 60000 65536"/>
                    <a:gd name="T135" fmla="*/ 0 60000 65536"/>
                    <a:gd name="T136" fmla="*/ 0 60000 65536"/>
                    <a:gd name="T137" fmla="*/ 0 60000 65536"/>
                    <a:gd name="T138" fmla="*/ 0 60000 65536"/>
                    <a:gd name="T139" fmla="*/ 0 60000 65536"/>
                    <a:gd name="T140" fmla="*/ 0 60000 65536"/>
                    <a:gd name="T141" fmla="*/ 0 60000 65536"/>
                    <a:gd name="T142" fmla="*/ 0 60000 65536"/>
                    <a:gd name="T143" fmla="*/ 0 60000 65536"/>
                    <a:gd name="T144" fmla="*/ 0 w 787"/>
                    <a:gd name="T145" fmla="*/ 0 h 849"/>
                    <a:gd name="T146" fmla="*/ 787 w 787"/>
                    <a:gd name="T147" fmla="*/ 849 h 849"/>
                  </a:gdLst>
                  <a:ahLst/>
                  <a:cxnLst>
                    <a:cxn ang="T96">
                      <a:pos x="T0" y="T1"/>
                    </a:cxn>
                    <a:cxn ang="T97">
                      <a:pos x="T2" y="T3"/>
                    </a:cxn>
                    <a:cxn ang="T98">
                      <a:pos x="T4" y="T5"/>
                    </a:cxn>
                    <a:cxn ang="T99">
                      <a:pos x="T6" y="T7"/>
                    </a:cxn>
                    <a:cxn ang="T100">
                      <a:pos x="T8" y="T9"/>
                    </a:cxn>
                    <a:cxn ang="T101">
                      <a:pos x="T10" y="T11"/>
                    </a:cxn>
                    <a:cxn ang="T102">
                      <a:pos x="T12" y="T13"/>
                    </a:cxn>
                    <a:cxn ang="T103">
                      <a:pos x="T14" y="T15"/>
                    </a:cxn>
                    <a:cxn ang="T104">
                      <a:pos x="T16" y="T17"/>
                    </a:cxn>
                    <a:cxn ang="T105">
                      <a:pos x="T18" y="T19"/>
                    </a:cxn>
                    <a:cxn ang="T106">
                      <a:pos x="T20" y="T21"/>
                    </a:cxn>
                    <a:cxn ang="T107">
                      <a:pos x="T22" y="T23"/>
                    </a:cxn>
                    <a:cxn ang="T108">
                      <a:pos x="T24" y="T25"/>
                    </a:cxn>
                    <a:cxn ang="T109">
                      <a:pos x="T26" y="T27"/>
                    </a:cxn>
                    <a:cxn ang="T110">
                      <a:pos x="T28" y="T29"/>
                    </a:cxn>
                    <a:cxn ang="T111">
                      <a:pos x="T30" y="T31"/>
                    </a:cxn>
                    <a:cxn ang="T112">
                      <a:pos x="T32" y="T33"/>
                    </a:cxn>
                    <a:cxn ang="T113">
                      <a:pos x="T34" y="T35"/>
                    </a:cxn>
                    <a:cxn ang="T114">
                      <a:pos x="T36" y="T37"/>
                    </a:cxn>
                    <a:cxn ang="T115">
                      <a:pos x="T38" y="T39"/>
                    </a:cxn>
                    <a:cxn ang="T116">
                      <a:pos x="T40" y="T41"/>
                    </a:cxn>
                    <a:cxn ang="T117">
                      <a:pos x="T42" y="T43"/>
                    </a:cxn>
                    <a:cxn ang="T118">
                      <a:pos x="T44" y="T45"/>
                    </a:cxn>
                    <a:cxn ang="T119">
                      <a:pos x="T46" y="T47"/>
                    </a:cxn>
                    <a:cxn ang="T120">
                      <a:pos x="T48" y="T49"/>
                    </a:cxn>
                    <a:cxn ang="T121">
                      <a:pos x="T50" y="T51"/>
                    </a:cxn>
                    <a:cxn ang="T122">
                      <a:pos x="T52" y="T53"/>
                    </a:cxn>
                    <a:cxn ang="T123">
                      <a:pos x="T54" y="T55"/>
                    </a:cxn>
                    <a:cxn ang="T124">
                      <a:pos x="T56" y="T57"/>
                    </a:cxn>
                    <a:cxn ang="T125">
                      <a:pos x="T58" y="T59"/>
                    </a:cxn>
                    <a:cxn ang="T126">
                      <a:pos x="T60" y="T61"/>
                    </a:cxn>
                    <a:cxn ang="T127">
                      <a:pos x="T62" y="T63"/>
                    </a:cxn>
                    <a:cxn ang="T128">
                      <a:pos x="T64" y="T65"/>
                    </a:cxn>
                    <a:cxn ang="T129">
                      <a:pos x="T66" y="T67"/>
                    </a:cxn>
                    <a:cxn ang="T130">
                      <a:pos x="T68" y="T69"/>
                    </a:cxn>
                    <a:cxn ang="T131">
                      <a:pos x="T70" y="T71"/>
                    </a:cxn>
                    <a:cxn ang="T132">
                      <a:pos x="T72" y="T73"/>
                    </a:cxn>
                    <a:cxn ang="T133">
                      <a:pos x="T74" y="T75"/>
                    </a:cxn>
                    <a:cxn ang="T134">
                      <a:pos x="T76" y="T77"/>
                    </a:cxn>
                    <a:cxn ang="T135">
                      <a:pos x="T78" y="T79"/>
                    </a:cxn>
                    <a:cxn ang="T136">
                      <a:pos x="T80" y="T81"/>
                    </a:cxn>
                    <a:cxn ang="T137">
                      <a:pos x="T82" y="T83"/>
                    </a:cxn>
                    <a:cxn ang="T138">
                      <a:pos x="T84" y="T85"/>
                    </a:cxn>
                    <a:cxn ang="T139">
                      <a:pos x="T86" y="T87"/>
                    </a:cxn>
                    <a:cxn ang="T140">
                      <a:pos x="T88" y="T89"/>
                    </a:cxn>
                    <a:cxn ang="T141">
                      <a:pos x="T90" y="T91"/>
                    </a:cxn>
                    <a:cxn ang="T142">
                      <a:pos x="T92" y="T93"/>
                    </a:cxn>
                    <a:cxn ang="T143">
                      <a:pos x="T94" y="T95"/>
                    </a:cxn>
                  </a:cxnLst>
                  <a:rect l="T144" t="T145" r="T146" b="T147"/>
                  <a:pathLst>
                    <a:path w="787" h="849">
                      <a:moveTo>
                        <a:pt x="90" y="0"/>
                      </a:moveTo>
                      <a:lnTo>
                        <a:pt x="124" y="0"/>
                      </a:lnTo>
                      <a:lnTo>
                        <a:pt x="157" y="11"/>
                      </a:lnTo>
                      <a:lnTo>
                        <a:pt x="180" y="22"/>
                      </a:lnTo>
                      <a:lnTo>
                        <a:pt x="202" y="34"/>
                      </a:lnTo>
                      <a:lnTo>
                        <a:pt x="213" y="34"/>
                      </a:lnTo>
                      <a:lnTo>
                        <a:pt x="213" y="45"/>
                      </a:lnTo>
                      <a:lnTo>
                        <a:pt x="258" y="34"/>
                      </a:lnTo>
                      <a:lnTo>
                        <a:pt x="281" y="67"/>
                      </a:lnTo>
                      <a:lnTo>
                        <a:pt x="303" y="67"/>
                      </a:lnTo>
                      <a:lnTo>
                        <a:pt x="314" y="45"/>
                      </a:lnTo>
                      <a:lnTo>
                        <a:pt x="326" y="56"/>
                      </a:lnTo>
                      <a:lnTo>
                        <a:pt x="348" y="67"/>
                      </a:lnTo>
                      <a:lnTo>
                        <a:pt x="359" y="67"/>
                      </a:lnTo>
                      <a:lnTo>
                        <a:pt x="371" y="79"/>
                      </a:lnTo>
                      <a:lnTo>
                        <a:pt x="382" y="79"/>
                      </a:lnTo>
                      <a:lnTo>
                        <a:pt x="371" y="101"/>
                      </a:lnTo>
                      <a:lnTo>
                        <a:pt x="348" y="101"/>
                      </a:lnTo>
                      <a:lnTo>
                        <a:pt x="326" y="124"/>
                      </a:lnTo>
                      <a:lnTo>
                        <a:pt x="337" y="124"/>
                      </a:lnTo>
                      <a:lnTo>
                        <a:pt x="348" y="124"/>
                      </a:lnTo>
                      <a:lnTo>
                        <a:pt x="359" y="112"/>
                      </a:lnTo>
                      <a:lnTo>
                        <a:pt x="371" y="112"/>
                      </a:lnTo>
                      <a:lnTo>
                        <a:pt x="382" y="112"/>
                      </a:lnTo>
                      <a:lnTo>
                        <a:pt x="393" y="101"/>
                      </a:lnTo>
                      <a:lnTo>
                        <a:pt x="404" y="112"/>
                      </a:lnTo>
                      <a:lnTo>
                        <a:pt x="404" y="124"/>
                      </a:lnTo>
                      <a:lnTo>
                        <a:pt x="415" y="124"/>
                      </a:lnTo>
                      <a:lnTo>
                        <a:pt x="427" y="124"/>
                      </a:lnTo>
                      <a:lnTo>
                        <a:pt x="427" y="135"/>
                      </a:lnTo>
                      <a:lnTo>
                        <a:pt x="438" y="135"/>
                      </a:lnTo>
                      <a:lnTo>
                        <a:pt x="449" y="135"/>
                      </a:lnTo>
                      <a:lnTo>
                        <a:pt x="460" y="135"/>
                      </a:lnTo>
                      <a:lnTo>
                        <a:pt x="505" y="101"/>
                      </a:lnTo>
                      <a:lnTo>
                        <a:pt x="517" y="101"/>
                      </a:lnTo>
                      <a:lnTo>
                        <a:pt x="528" y="112"/>
                      </a:lnTo>
                      <a:lnTo>
                        <a:pt x="550" y="124"/>
                      </a:lnTo>
                      <a:lnTo>
                        <a:pt x="561" y="135"/>
                      </a:lnTo>
                      <a:lnTo>
                        <a:pt x="584" y="135"/>
                      </a:lnTo>
                      <a:lnTo>
                        <a:pt x="606" y="124"/>
                      </a:lnTo>
                      <a:lnTo>
                        <a:pt x="606" y="101"/>
                      </a:lnTo>
                      <a:lnTo>
                        <a:pt x="629" y="101"/>
                      </a:lnTo>
                      <a:lnTo>
                        <a:pt x="640" y="90"/>
                      </a:lnTo>
                      <a:lnTo>
                        <a:pt x="662" y="90"/>
                      </a:lnTo>
                      <a:lnTo>
                        <a:pt x="674" y="90"/>
                      </a:lnTo>
                      <a:lnTo>
                        <a:pt x="696" y="79"/>
                      </a:lnTo>
                      <a:lnTo>
                        <a:pt x="730" y="79"/>
                      </a:lnTo>
                      <a:lnTo>
                        <a:pt x="730" y="101"/>
                      </a:lnTo>
                      <a:lnTo>
                        <a:pt x="741" y="101"/>
                      </a:lnTo>
                      <a:lnTo>
                        <a:pt x="786" y="146"/>
                      </a:lnTo>
                      <a:lnTo>
                        <a:pt x="764" y="157"/>
                      </a:lnTo>
                      <a:lnTo>
                        <a:pt x="752" y="146"/>
                      </a:lnTo>
                      <a:lnTo>
                        <a:pt x="730" y="168"/>
                      </a:lnTo>
                      <a:lnTo>
                        <a:pt x="730" y="180"/>
                      </a:lnTo>
                      <a:lnTo>
                        <a:pt x="741" y="191"/>
                      </a:lnTo>
                      <a:lnTo>
                        <a:pt x="741" y="202"/>
                      </a:lnTo>
                      <a:lnTo>
                        <a:pt x="764" y="202"/>
                      </a:lnTo>
                      <a:lnTo>
                        <a:pt x="775" y="213"/>
                      </a:lnTo>
                      <a:lnTo>
                        <a:pt x="764" y="225"/>
                      </a:lnTo>
                      <a:lnTo>
                        <a:pt x="764" y="236"/>
                      </a:lnTo>
                      <a:lnTo>
                        <a:pt x="775" y="236"/>
                      </a:lnTo>
                      <a:lnTo>
                        <a:pt x="775" y="258"/>
                      </a:lnTo>
                      <a:lnTo>
                        <a:pt x="764" y="258"/>
                      </a:lnTo>
                      <a:lnTo>
                        <a:pt x="764" y="281"/>
                      </a:lnTo>
                      <a:lnTo>
                        <a:pt x="730" y="303"/>
                      </a:lnTo>
                      <a:lnTo>
                        <a:pt x="719" y="337"/>
                      </a:lnTo>
                      <a:lnTo>
                        <a:pt x="696" y="348"/>
                      </a:lnTo>
                      <a:lnTo>
                        <a:pt x="685" y="359"/>
                      </a:lnTo>
                      <a:lnTo>
                        <a:pt x="662" y="371"/>
                      </a:lnTo>
                      <a:lnTo>
                        <a:pt x="629" y="393"/>
                      </a:lnTo>
                      <a:lnTo>
                        <a:pt x="606" y="404"/>
                      </a:lnTo>
                      <a:lnTo>
                        <a:pt x="595" y="416"/>
                      </a:lnTo>
                      <a:lnTo>
                        <a:pt x="584" y="427"/>
                      </a:lnTo>
                      <a:lnTo>
                        <a:pt x="584" y="438"/>
                      </a:lnTo>
                      <a:lnTo>
                        <a:pt x="573" y="438"/>
                      </a:lnTo>
                      <a:lnTo>
                        <a:pt x="573" y="449"/>
                      </a:lnTo>
                      <a:lnTo>
                        <a:pt x="550" y="438"/>
                      </a:lnTo>
                      <a:lnTo>
                        <a:pt x="528" y="472"/>
                      </a:lnTo>
                      <a:lnTo>
                        <a:pt x="517" y="483"/>
                      </a:lnTo>
                      <a:lnTo>
                        <a:pt x="505" y="494"/>
                      </a:lnTo>
                      <a:lnTo>
                        <a:pt x="494" y="505"/>
                      </a:lnTo>
                      <a:lnTo>
                        <a:pt x="494" y="517"/>
                      </a:lnTo>
                      <a:lnTo>
                        <a:pt x="483" y="517"/>
                      </a:lnTo>
                      <a:lnTo>
                        <a:pt x="460" y="517"/>
                      </a:lnTo>
                      <a:lnTo>
                        <a:pt x="438" y="550"/>
                      </a:lnTo>
                      <a:lnTo>
                        <a:pt x="393" y="550"/>
                      </a:lnTo>
                      <a:lnTo>
                        <a:pt x="382" y="562"/>
                      </a:lnTo>
                      <a:lnTo>
                        <a:pt x="348" y="562"/>
                      </a:lnTo>
                      <a:lnTo>
                        <a:pt x="337" y="573"/>
                      </a:lnTo>
                      <a:lnTo>
                        <a:pt x="326" y="584"/>
                      </a:lnTo>
                      <a:lnTo>
                        <a:pt x="314" y="584"/>
                      </a:lnTo>
                      <a:lnTo>
                        <a:pt x="314" y="595"/>
                      </a:lnTo>
                      <a:lnTo>
                        <a:pt x="303" y="595"/>
                      </a:lnTo>
                      <a:lnTo>
                        <a:pt x="281" y="584"/>
                      </a:lnTo>
                      <a:lnTo>
                        <a:pt x="258" y="618"/>
                      </a:lnTo>
                      <a:lnTo>
                        <a:pt x="213" y="629"/>
                      </a:lnTo>
                      <a:lnTo>
                        <a:pt x="213" y="640"/>
                      </a:lnTo>
                      <a:lnTo>
                        <a:pt x="202" y="651"/>
                      </a:lnTo>
                      <a:lnTo>
                        <a:pt x="202" y="663"/>
                      </a:lnTo>
                      <a:lnTo>
                        <a:pt x="191" y="663"/>
                      </a:lnTo>
                      <a:lnTo>
                        <a:pt x="180" y="674"/>
                      </a:lnTo>
                      <a:lnTo>
                        <a:pt x="180" y="685"/>
                      </a:lnTo>
                      <a:lnTo>
                        <a:pt x="168" y="685"/>
                      </a:lnTo>
                      <a:lnTo>
                        <a:pt x="168" y="708"/>
                      </a:lnTo>
                      <a:lnTo>
                        <a:pt x="146" y="730"/>
                      </a:lnTo>
                      <a:lnTo>
                        <a:pt x="180" y="719"/>
                      </a:lnTo>
                      <a:lnTo>
                        <a:pt x="202" y="741"/>
                      </a:lnTo>
                      <a:lnTo>
                        <a:pt x="180" y="764"/>
                      </a:lnTo>
                      <a:lnTo>
                        <a:pt x="168" y="786"/>
                      </a:lnTo>
                      <a:lnTo>
                        <a:pt x="135" y="797"/>
                      </a:lnTo>
                      <a:lnTo>
                        <a:pt x="135" y="786"/>
                      </a:lnTo>
                      <a:lnTo>
                        <a:pt x="157" y="786"/>
                      </a:lnTo>
                      <a:lnTo>
                        <a:pt x="157" y="775"/>
                      </a:lnTo>
                      <a:lnTo>
                        <a:pt x="135" y="764"/>
                      </a:lnTo>
                      <a:lnTo>
                        <a:pt x="53" y="848"/>
                      </a:lnTo>
                      <a:lnTo>
                        <a:pt x="0" y="719"/>
                      </a:lnTo>
                      <a:lnTo>
                        <a:pt x="0" y="708"/>
                      </a:lnTo>
                      <a:lnTo>
                        <a:pt x="0" y="696"/>
                      </a:lnTo>
                      <a:lnTo>
                        <a:pt x="0" y="663"/>
                      </a:lnTo>
                      <a:lnTo>
                        <a:pt x="11" y="618"/>
                      </a:lnTo>
                      <a:lnTo>
                        <a:pt x="11" y="562"/>
                      </a:lnTo>
                      <a:lnTo>
                        <a:pt x="11" y="461"/>
                      </a:lnTo>
                      <a:lnTo>
                        <a:pt x="11" y="416"/>
                      </a:lnTo>
                      <a:lnTo>
                        <a:pt x="34" y="393"/>
                      </a:lnTo>
                      <a:lnTo>
                        <a:pt x="45" y="371"/>
                      </a:lnTo>
                      <a:lnTo>
                        <a:pt x="67" y="326"/>
                      </a:lnTo>
                      <a:lnTo>
                        <a:pt x="90" y="281"/>
                      </a:lnTo>
                      <a:lnTo>
                        <a:pt x="90" y="258"/>
                      </a:lnTo>
                      <a:lnTo>
                        <a:pt x="101" y="236"/>
                      </a:lnTo>
                      <a:lnTo>
                        <a:pt x="112" y="225"/>
                      </a:lnTo>
                      <a:lnTo>
                        <a:pt x="124" y="202"/>
                      </a:lnTo>
                      <a:lnTo>
                        <a:pt x="124" y="180"/>
                      </a:lnTo>
                      <a:lnTo>
                        <a:pt x="124" y="157"/>
                      </a:lnTo>
                      <a:lnTo>
                        <a:pt x="124" y="146"/>
                      </a:lnTo>
                      <a:lnTo>
                        <a:pt x="124" y="135"/>
                      </a:lnTo>
                      <a:lnTo>
                        <a:pt x="124" y="124"/>
                      </a:lnTo>
                      <a:lnTo>
                        <a:pt x="124" y="112"/>
                      </a:lnTo>
                      <a:lnTo>
                        <a:pt x="124" y="101"/>
                      </a:lnTo>
                      <a:lnTo>
                        <a:pt x="112" y="79"/>
                      </a:lnTo>
                      <a:lnTo>
                        <a:pt x="101" y="67"/>
                      </a:lnTo>
                      <a:lnTo>
                        <a:pt x="101" y="56"/>
                      </a:lnTo>
                      <a:lnTo>
                        <a:pt x="90" y="45"/>
                      </a:lnTo>
                      <a:lnTo>
                        <a:pt x="90" y="34"/>
                      </a:lnTo>
                      <a:lnTo>
                        <a:pt x="79" y="34"/>
                      </a:lnTo>
                      <a:lnTo>
                        <a:pt x="90" y="0"/>
                      </a:lnTo>
                    </a:path>
                  </a:pathLst>
                </a:custGeom>
                <a:solidFill>
                  <a:schemeClr val="bg1">
                    <a:lumMod val="75000"/>
                  </a:schemeClr>
                </a:solidFill>
                <a:ln w="19050" cap="rnd">
                  <a:solidFill>
                    <a:schemeClr val="bg2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/>
                </a:p>
              </xdr:txBody>
            </xdr:sp>
            <xdr:sp macro="" textlink="">
              <xdr:nvSpPr>
                <xdr:cNvPr id="21" name="Freeform 163"/>
                <xdr:cNvSpPr>
                  <a:spLocks/>
                </xdr:cNvSpPr>
              </xdr:nvSpPr>
              <xdr:spPr bwMode="auto">
                <a:xfrm>
                  <a:off x="3368" y="2395"/>
                  <a:ext cx="479" cy="874"/>
                </a:xfrm>
                <a:custGeom>
                  <a:avLst/>
                  <a:gdLst>
                    <a:gd name="T0" fmla="*/ 299035032 w 571"/>
                    <a:gd name="T1" fmla="*/ 445651147 h 1047"/>
                    <a:gd name="T2" fmla="*/ 482027007 w 571"/>
                    <a:gd name="T3" fmla="*/ 230155430 h 1047"/>
                    <a:gd name="T4" fmla="*/ 482027007 w 571"/>
                    <a:gd name="T5" fmla="*/ 197904521 h 1047"/>
                    <a:gd name="T6" fmla="*/ 465661542 w 571"/>
                    <a:gd name="T7" fmla="*/ 148061454 h 1047"/>
                    <a:gd name="T8" fmla="*/ 449296614 w 571"/>
                    <a:gd name="T9" fmla="*/ 98219376 h 1047"/>
                    <a:gd name="T10" fmla="*/ 731966395 w 571"/>
                    <a:gd name="T11" fmla="*/ 32250842 h 1047"/>
                    <a:gd name="T12" fmla="*/ 831644417 w 571"/>
                    <a:gd name="T13" fmla="*/ 164186829 h 1047"/>
                    <a:gd name="T14" fmla="*/ 781061932 w 571"/>
                    <a:gd name="T15" fmla="*/ 247746572 h 1047"/>
                    <a:gd name="T16" fmla="*/ 715601360 w 571"/>
                    <a:gd name="T17" fmla="*/ 362091457 h 1047"/>
                    <a:gd name="T18" fmla="*/ 648653839 w 571"/>
                    <a:gd name="T19" fmla="*/ 461776414 h 1047"/>
                    <a:gd name="T20" fmla="*/ 581704599 w 571"/>
                    <a:gd name="T21" fmla="*/ 559995924 h 1047"/>
                    <a:gd name="T22" fmla="*/ 532609493 w 571"/>
                    <a:gd name="T23" fmla="*/ 709523093 h 1047"/>
                    <a:gd name="T24" fmla="*/ 532609493 w 571"/>
                    <a:gd name="T25" fmla="*/ 775491427 h 1047"/>
                    <a:gd name="T26" fmla="*/ 514757078 w 571"/>
                    <a:gd name="T27" fmla="*/ 757900498 h 1047"/>
                    <a:gd name="T28" fmla="*/ 514757078 w 571"/>
                    <a:gd name="T29" fmla="*/ 791617229 h 1047"/>
                    <a:gd name="T30" fmla="*/ 581704599 w 571"/>
                    <a:gd name="T31" fmla="*/ 807742603 h 1047"/>
                    <a:gd name="T32" fmla="*/ 581704599 w 571"/>
                    <a:gd name="T33" fmla="*/ 873710937 h 1047"/>
                    <a:gd name="T34" fmla="*/ 598070064 w 571"/>
                    <a:gd name="T35" fmla="*/ 889836311 h 1047"/>
                    <a:gd name="T36" fmla="*/ 615923338 w 571"/>
                    <a:gd name="T37" fmla="*/ 907427881 h 1047"/>
                    <a:gd name="T38" fmla="*/ 632288373 w 571"/>
                    <a:gd name="T39" fmla="*/ 955803577 h 1047"/>
                    <a:gd name="T40" fmla="*/ 665017586 w 571"/>
                    <a:gd name="T41" fmla="*/ 989521162 h 1047"/>
                    <a:gd name="T42" fmla="*/ 697748086 w 571"/>
                    <a:gd name="T43" fmla="*/ 1005646964 h 1047"/>
                    <a:gd name="T44" fmla="*/ 731966395 w 571"/>
                    <a:gd name="T45" fmla="*/ 1005646964 h 1047"/>
                    <a:gd name="T46" fmla="*/ 731966395 w 571"/>
                    <a:gd name="T47" fmla="*/ 1121457830 h 1047"/>
                    <a:gd name="T48" fmla="*/ 681383051 w 571"/>
                    <a:gd name="T49" fmla="*/ 1137582777 h 1047"/>
                    <a:gd name="T50" fmla="*/ 648653839 w 571"/>
                    <a:gd name="T51" fmla="*/ 1203551966 h 1047"/>
                    <a:gd name="T52" fmla="*/ 615923338 w 571"/>
                    <a:gd name="T53" fmla="*/ 1187426164 h 1047"/>
                    <a:gd name="T54" fmla="*/ 598070064 w 571"/>
                    <a:gd name="T55" fmla="*/ 1203551966 h 1047"/>
                    <a:gd name="T56" fmla="*/ 581704599 w 571"/>
                    <a:gd name="T57" fmla="*/ 1219676913 h 1047"/>
                    <a:gd name="T58" fmla="*/ 548974528 w 571"/>
                    <a:gd name="T59" fmla="*/ 1237267841 h 1047"/>
                    <a:gd name="T60" fmla="*/ 532609493 w 571"/>
                    <a:gd name="T61" fmla="*/ 1269519445 h 1047"/>
                    <a:gd name="T62" fmla="*/ 482027007 w 571"/>
                    <a:gd name="T63" fmla="*/ 1303237030 h 1047"/>
                    <a:gd name="T64" fmla="*/ 449296614 w 571"/>
                    <a:gd name="T65" fmla="*/ 1369204509 h 1047"/>
                    <a:gd name="T66" fmla="*/ 449296614 w 571"/>
                    <a:gd name="T67" fmla="*/ 1401455258 h 1047"/>
                    <a:gd name="T68" fmla="*/ 449296614 w 571"/>
                    <a:gd name="T69" fmla="*/ 1435172843 h 1047"/>
                    <a:gd name="T70" fmla="*/ 415078090 w 571"/>
                    <a:gd name="T71" fmla="*/ 1533391926 h 1047"/>
                    <a:gd name="T72" fmla="*/ 382347804 w 571"/>
                    <a:gd name="T73" fmla="*/ 1501141177 h 1047"/>
                    <a:gd name="T74" fmla="*/ 315400282 w 571"/>
                    <a:gd name="T75" fmla="*/ 1435172843 h 1047"/>
                    <a:gd name="T76" fmla="*/ 315400282 w 571"/>
                    <a:gd name="T77" fmla="*/ 1401455258 h 1047"/>
                    <a:gd name="T78" fmla="*/ 315400282 w 571"/>
                    <a:gd name="T79" fmla="*/ 1369204509 h 1047"/>
                    <a:gd name="T80" fmla="*/ 333253341 w 571"/>
                    <a:gd name="T81" fmla="*/ 1319361977 h 1047"/>
                    <a:gd name="T82" fmla="*/ 315400282 w 571"/>
                    <a:gd name="T83" fmla="*/ 1303237030 h 1047"/>
                    <a:gd name="T84" fmla="*/ 299035032 w 571"/>
                    <a:gd name="T85" fmla="*/ 1269519445 h 1047"/>
                    <a:gd name="T86" fmla="*/ 282669782 w 571"/>
                    <a:gd name="T87" fmla="*/ 1253393643 h 1047"/>
                    <a:gd name="T88" fmla="*/ 282669782 w 571"/>
                    <a:gd name="T89" fmla="*/ 1219676913 h 1047"/>
                    <a:gd name="T90" fmla="*/ 299035032 w 571"/>
                    <a:gd name="T91" fmla="*/ 1137582777 h 1047"/>
                    <a:gd name="T92" fmla="*/ 282669782 w 571"/>
                    <a:gd name="T93" fmla="*/ 1087741099 h 1047"/>
                    <a:gd name="T94" fmla="*/ 282669782 w 571"/>
                    <a:gd name="T95" fmla="*/ 1055488641 h 1047"/>
                    <a:gd name="T96" fmla="*/ 282669782 w 571"/>
                    <a:gd name="T97" fmla="*/ 1021772766 h 1047"/>
                    <a:gd name="T98" fmla="*/ 266304746 w 571"/>
                    <a:gd name="T99" fmla="*/ 989521162 h 1047"/>
                    <a:gd name="T100" fmla="*/ 150261528 w 571"/>
                    <a:gd name="T101" fmla="*/ 989521162 h 1047"/>
                    <a:gd name="T102" fmla="*/ 150261528 w 571"/>
                    <a:gd name="T103" fmla="*/ 923552828 h 1047"/>
                    <a:gd name="T104" fmla="*/ 150261528 w 571"/>
                    <a:gd name="T105" fmla="*/ 873710937 h 1047"/>
                    <a:gd name="T106" fmla="*/ 150261528 w 571"/>
                    <a:gd name="T107" fmla="*/ 841460189 h 1047"/>
                    <a:gd name="T108" fmla="*/ 132408254 w 571"/>
                    <a:gd name="T109" fmla="*/ 807742603 h 1047"/>
                    <a:gd name="T110" fmla="*/ 116043111 w 571"/>
                    <a:gd name="T111" fmla="*/ 775491427 h 1047"/>
                    <a:gd name="T112" fmla="*/ 83312798 w 571"/>
                    <a:gd name="T113" fmla="*/ 757900498 h 1047"/>
                    <a:gd name="T114" fmla="*/ 50583573 w 571"/>
                    <a:gd name="T115" fmla="*/ 741775124 h 1047"/>
                    <a:gd name="T116" fmla="*/ 16365176 w 571"/>
                    <a:gd name="T117" fmla="*/ 741775124 h 1047"/>
                    <a:gd name="T118" fmla="*/ 150261528 w 571"/>
                    <a:gd name="T119" fmla="*/ 511619801 h 1047"/>
                    <a:gd name="T120" fmla="*/ 0 60000 65536"/>
                    <a:gd name="T121" fmla="*/ 0 60000 65536"/>
                    <a:gd name="T122" fmla="*/ 0 60000 65536"/>
                    <a:gd name="T123" fmla="*/ 0 60000 65536"/>
                    <a:gd name="T124" fmla="*/ 0 60000 65536"/>
                    <a:gd name="T125" fmla="*/ 0 60000 65536"/>
                    <a:gd name="T126" fmla="*/ 0 60000 65536"/>
                    <a:gd name="T127" fmla="*/ 0 60000 65536"/>
                    <a:gd name="T128" fmla="*/ 0 60000 65536"/>
                    <a:gd name="T129" fmla="*/ 0 60000 65536"/>
                    <a:gd name="T130" fmla="*/ 0 60000 65536"/>
                    <a:gd name="T131" fmla="*/ 0 60000 65536"/>
                    <a:gd name="T132" fmla="*/ 0 60000 65536"/>
                    <a:gd name="T133" fmla="*/ 0 60000 65536"/>
                    <a:gd name="T134" fmla="*/ 0 60000 65536"/>
                    <a:gd name="T135" fmla="*/ 0 60000 65536"/>
                    <a:gd name="T136" fmla="*/ 0 60000 65536"/>
                    <a:gd name="T137" fmla="*/ 0 60000 65536"/>
                    <a:gd name="T138" fmla="*/ 0 60000 65536"/>
                    <a:gd name="T139" fmla="*/ 0 60000 65536"/>
                    <a:gd name="T140" fmla="*/ 0 60000 65536"/>
                    <a:gd name="T141" fmla="*/ 0 60000 65536"/>
                    <a:gd name="T142" fmla="*/ 0 60000 65536"/>
                    <a:gd name="T143" fmla="*/ 0 60000 65536"/>
                    <a:gd name="T144" fmla="*/ 0 60000 65536"/>
                    <a:gd name="T145" fmla="*/ 0 60000 65536"/>
                    <a:gd name="T146" fmla="*/ 0 60000 65536"/>
                    <a:gd name="T147" fmla="*/ 0 60000 65536"/>
                    <a:gd name="T148" fmla="*/ 0 60000 65536"/>
                    <a:gd name="T149" fmla="*/ 0 60000 65536"/>
                    <a:gd name="T150" fmla="*/ 0 60000 65536"/>
                    <a:gd name="T151" fmla="*/ 0 60000 65536"/>
                    <a:gd name="T152" fmla="*/ 0 60000 65536"/>
                    <a:gd name="T153" fmla="*/ 0 60000 65536"/>
                    <a:gd name="T154" fmla="*/ 0 60000 65536"/>
                    <a:gd name="T155" fmla="*/ 0 60000 65536"/>
                    <a:gd name="T156" fmla="*/ 0 60000 65536"/>
                    <a:gd name="T157" fmla="*/ 0 60000 65536"/>
                    <a:gd name="T158" fmla="*/ 0 60000 65536"/>
                    <a:gd name="T159" fmla="*/ 0 60000 65536"/>
                    <a:gd name="T160" fmla="*/ 0 60000 65536"/>
                    <a:gd name="T161" fmla="*/ 0 60000 65536"/>
                    <a:gd name="T162" fmla="*/ 0 60000 65536"/>
                    <a:gd name="T163" fmla="*/ 0 60000 65536"/>
                    <a:gd name="T164" fmla="*/ 0 60000 65536"/>
                    <a:gd name="T165" fmla="*/ 0 60000 65536"/>
                    <a:gd name="T166" fmla="*/ 0 60000 65536"/>
                    <a:gd name="T167" fmla="*/ 0 60000 65536"/>
                    <a:gd name="T168" fmla="*/ 0 60000 65536"/>
                    <a:gd name="T169" fmla="*/ 0 60000 65536"/>
                    <a:gd name="T170" fmla="*/ 0 60000 65536"/>
                    <a:gd name="T171" fmla="*/ 0 60000 65536"/>
                    <a:gd name="T172" fmla="*/ 0 60000 65536"/>
                    <a:gd name="T173" fmla="*/ 0 60000 65536"/>
                    <a:gd name="T174" fmla="*/ 0 60000 65536"/>
                    <a:gd name="T175" fmla="*/ 0 60000 65536"/>
                    <a:gd name="T176" fmla="*/ 0 60000 65536"/>
                    <a:gd name="T177" fmla="*/ 0 60000 65536"/>
                    <a:gd name="T178" fmla="*/ 0 60000 65536"/>
                    <a:gd name="T179" fmla="*/ 0 60000 65536"/>
                    <a:gd name="T180" fmla="*/ 0 w 571"/>
                    <a:gd name="T181" fmla="*/ 0 h 1047"/>
                    <a:gd name="T182" fmla="*/ 571 w 571"/>
                    <a:gd name="T183" fmla="*/ 1047 h 1047"/>
                  </a:gdLst>
                  <a:ahLst/>
                  <a:cxnLst>
                    <a:cxn ang="T120">
                      <a:pos x="T0" y="T1"/>
                    </a:cxn>
                    <a:cxn ang="T121">
                      <a:pos x="T2" y="T3"/>
                    </a:cxn>
                    <a:cxn ang="T122">
                      <a:pos x="T4" y="T5"/>
                    </a:cxn>
                    <a:cxn ang="T123">
                      <a:pos x="T6" y="T7"/>
                    </a:cxn>
                    <a:cxn ang="T124">
                      <a:pos x="T8" y="T9"/>
                    </a:cxn>
                    <a:cxn ang="T125">
                      <a:pos x="T10" y="T11"/>
                    </a:cxn>
                    <a:cxn ang="T126">
                      <a:pos x="T12" y="T13"/>
                    </a:cxn>
                    <a:cxn ang="T127">
                      <a:pos x="T14" y="T15"/>
                    </a:cxn>
                    <a:cxn ang="T128">
                      <a:pos x="T16" y="T17"/>
                    </a:cxn>
                    <a:cxn ang="T129">
                      <a:pos x="T18" y="T19"/>
                    </a:cxn>
                    <a:cxn ang="T130">
                      <a:pos x="T20" y="T21"/>
                    </a:cxn>
                    <a:cxn ang="T131">
                      <a:pos x="T22" y="T23"/>
                    </a:cxn>
                    <a:cxn ang="T132">
                      <a:pos x="T24" y="T25"/>
                    </a:cxn>
                    <a:cxn ang="T133">
                      <a:pos x="T26" y="T27"/>
                    </a:cxn>
                    <a:cxn ang="T134">
                      <a:pos x="T28" y="T29"/>
                    </a:cxn>
                    <a:cxn ang="T135">
                      <a:pos x="T30" y="T31"/>
                    </a:cxn>
                    <a:cxn ang="T136">
                      <a:pos x="T32" y="T33"/>
                    </a:cxn>
                    <a:cxn ang="T137">
                      <a:pos x="T34" y="T35"/>
                    </a:cxn>
                    <a:cxn ang="T138">
                      <a:pos x="T36" y="T37"/>
                    </a:cxn>
                    <a:cxn ang="T139">
                      <a:pos x="T38" y="T39"/>
                    </a:cxn>
                    <a:cxn ang="T140">
                      <a:pos x="T40" y="T41"/>
                    </a:cxn>
                    <a:cxn ang="T141">
                      <a:pos x="T42" y="T43"/>
                    </a:cxn>
                    <a:cxn ang="T142">
                      <a:pos x="T44" y="T45"/>
                    </a:cxn>
                    <a:cxn ang="T143">
                      <a:pos x="T46" y="T47"/>
                    </a:cxn>
                    <a:cxn ang="T144">
                      <a:pos x="T48" y="T49"/>
                    </a:cxn>
                    <a:cxn ang="T145">
                      <a:pos x="T50" y="T51"/>
                    </a:cxn>
                    <a:cxn ang="T146">
                      <a:pos x="T52" y="T53"/>
                    </a:cxn>
                    <a:cxn ang="T147">
                      <a:pos x="T54" y="T55"/>
                    </a:cxn>
                    <a:cxn ang="T148">
                      <a:pos x="T56" y="T57"/>
                    </a:cxn>
                    <a:cxn ang="T149">
                      <a:pos x="T58" y="T59"/>
                    </a:cxn>
                    <a:cxn ang="T150">
                      <a:pos x="T60" y="T61"/>
                    </a:cxn>
                    <a:cxn ang="T151">
                      <a:pos x="T62" y="T63"/>
                    </a:cxn>
                    <a:cxn ang="T152">
                      <a:pos x="T64" y="T65"/>
                    </a:cxn>
                    <a:cxn ang="T153">
                      <a:pos x="T66" y="T67"/>
                    </a:cxn>
                    <a:cxn ang="T154">
                      <a:pos x="T68" y="T69"/>
                    </a:cxn>
                    <a:cxn ang="T155">
                      <a:pos x="T70" y="T71"/>
                    </a:cxn>
                    <a:cxn ang="T156">
                      <a:pos x="T72" y="T73"/>
                    </a:cxn>
                    <a:cxn ang="T157">
                      <a:pos x="T74" y="T75"/>
                    </a:cxn>
                    <a:cxn ang="T158">
                      <a:pos x="T76" y="T77"/>
                    </a:cxn>
                    <a:cxn ang="T159">
                      <a:pos x="T78" y="T79"/>
                    </a:cxn>
                    <a:cxn ang="T160">
                      <a:pos x="T80" y="T81"/>
                    </a:cxn>
                    <a:cxn ang="T161">
                      <a:pos x="T82" y="T83"/>
                    </a:cxn>
                    <a:cxn ang="T162">
                      <a:pos x="T84" y="T85"/>
                    </a:cxn>
                    <a:cxn ang="T163">
                      <a:pos x="T86" y="T87"/>
                    </a:cxn>
                    <a:cxn ang="T164">
                      <a:pos x="T88" y="T89"/>
                    </a:cxn>
                    <a:cxn ang="T165">
                      <a:pos x="T90" y="T91"/>
                    </a:cxn>
                    <a:cxn ang="T166">
                      <a:pos x="T92" y="T93"/>
                    </a:cxn>
                    <a:cxn ang="T167">
                      <a:pos x="T94" y="T95"/>
                    </a:cxn>
                    <a:cxn ang="T168">
                      <a:pos x="T96" y="T97"/>
                    </a:cxn>
                    <a:cxn ang="T169">
                      <a:pos x="T98" y="T99"/>
                    </a:cxn>
                    <a:cxn ang="T170">
                      <a:pos x="T100" y="T101"/>
                    </a:cxn>
                    <a:cxn ang="T171">
                      <a:pos x="T102" y="T103"/>
                    </a:cxn>
                    <a:cxn ang="T172">
                      <a:pos x="T104" y="T105"/>
                    </a:cxn>
                    <a:cxn ang="T173">
                      <a:pos x="T106" y="T107"/>
                    </a:cxn>
                    <a:cxn ang="T174">
                      <a:pos x="T108" y="T109"/>
                    </a:cxn>
                    <a:cxn ang="T175">
                      <a:pos x="T110" y="T111"/>
                    </a:cxn>
                    <a:cxn ang="T176">
                      <a:pos x="T112" y="T113"/>
                    </a:cxn>
                    <a:cxn ang="T177">
                      <a:pos x="T114" y="T115"/>
                    </a:cxn>
                    <a:cxn ang="T178">
                      <a:pos x="T116" y="T117"/>
                    </a:cxn>
                    <a:cxn ang="T179">
                      <a:pos x="T118" y="T119"/>
                    </a:cxn>
                  </a:cxnLst>
                  <a:rect l="T180" t="T181" r="T182" b="T183"/>
                  <a:pathLst>
                    <a:path w="571" h="1047">
                      <a:moveTo>
                        <a:pt x="123" y="281"/>
                      </a:moveTo>
                      <a:lnTo>
                        <a:pt x="201" y="304"/>
                      </a:lnTo>
                      <a:lnTo>
                        <a:pt x="257" y="214"/>
                      </a:lnTo>
                      <a:lnTo>
                        <a:pt x="324" y="157"/>
                      </a:lnTo>
                      <a:lnTo>
                        <a:pt x="324" y="146"/>
                      </a:lnTo>
                      <a:lnTo>
                        <a:pt x="324" y="135"/>
                      </a:lnTo>
                      <a:lnTo>
                        <a:pt x="313" y="112"/>
                      </a:lnTo>
                      <a:lnTo>
                        <a:pt x="313" y="101"/>
                      </a:lnTo>
                      <a:lnTo>
                        <a:pt x="313" y="79"/>
                      </a:lnTo>
                      <a:lnTo>
                        <a:pt x="302" y="67"/>
                      </a:lnTo>
                      <a:lnTo>
                        <a:pt x="380" y="0"/>
                      </a:lnTo>
                      <a:lnTo>
                        <a:pt x="492" y="22"/>
                      </a:lnTo>
                      <a:lnTo>
                        <a:pt x="570" y="101"/>
                      </a:lnTo>
                      <a:lnTo>
                        <a:pt x="559" y="112"/>
                      </a:lnTo>
                      <a:lnTo>
                        <a:pt x="548" y="135"/>
                      </a:lnTo>
                      <a:lnTo>
                        <a:pt x="525" y="169"/>
                      </a:lnTo>
                      <a:lnTo>
                        <a:pt x="503" y="214"/>
                      </a:lnTo>
                      <a:lnTo>
                        <a:pt x="481" y="247"/>
                      </a:lnTo>
                      <a:lnTo>
                        <a:pt x="458" y="281"/>
                      </a:lnTo>
                      <a:lnTo>
                        <a:pt x="436" y="315"/>
                      </a:lnTo>
                      <a:lnTo>
                        <a:pt x="414" y="349"/>
                      </a:lnTo>
                      <a:lnTo>
                        <a:pt x="391" y="382"/>
                      </a:lnTo>
                      <a:lnTo>
                        <a:pt x="402" y="382"/>
                      </a:lnTo>
                      <a:lnTo>
                        <a:pt x="358" y="484"/>
                      </a:lnTo>
                      <a:lnTo>
                        <a:pt x="369" y="517"/>
                      </a:lnTo>
                      <a:lnTo>
                        <a:pt x="358" y="529"/>
                      </a:lnTo>
                      <a:lnTo>
                        <a:pt x="335" y="517"/>
                      </a:lnTo>
                      <a:lnTo>
                        <a:pt x="346" y="517"/>
                      </a:lnTo>
                      <a:lnTo>
                        <a:pt x="346" y="529"/>
                      </a:lnTo>
                      <a:lnTo>
                        <a:pt x="346" y="540"/>
                      </a:lnTo>
                      <a:lnTo>
                        <a:pt x="358" y="551"/>
                      </a:lnTo>
                      <a:lnTo>
                        <a:pt x="391" y="551"/>
                      </a:lnTo>
                      <a:lnTo>
                        <a:pt x="380" y="574"/>
                      </a:lnTo>
                      <a:lnTo>
                        <a:pt x="391" y="596"/>
                      </a:lnTo>
                      <a:lnTo>
                        <a:pt x="391" y="607"/>
                      </a:lnTo>
                      <a:lnTo>
                        <a:pt x="402" y="607"/>
                      </a:lnTo>
                      <a:lnTo>
                        <a:pt x="402" y="619"/>
                      </a:lnTo>
                      <a:lnTo>
                        <a:pt x="414" y="619"/>
                      </a:lnTo>
                      <a:lnTo>
                        <a:pt x="414" y="641"/>
                      </a:lnTo>
                      <a:lnTo>
                        <a:pt x="425" y="652"/>
                      </a:lnTo>
                      <a:lnTo>
                        <a:pt x="436" y="664"/>
                      </a:lnTo>
                      <a:lnTo>
                        <a:pt x="447" y="675"/>
                      </a:lnTo>
                      <a:lnTo>
                        <a:pt x="458" y="675"/>
                      </a:lnTo>
                      <a:lnTo>
                        <a:pt x="469" y="686"/>
                      </a:lnTo>
                      <a:lnTo>
                        <a:pt x="481" y="686"/>
                      </a:lnTo>
                      <a:lnTo>
                        <a:pt x="492" y="686"/>
                      </a:lnTo>
                      <a:lnTo>
                        <a:pt x="525" y="709"/>
                      </a:lnTo>
                      <a:lnTo>
                        <a:pt x="492" y="765"/>
                      </a:lnTo>
                      <a:lnTo>
                        <a:pt x="469" y="765"/>
                      </a:lnTo>
                      <a:lnTo>
                        <a:pt x="458" y="776"/>
                      </a:lnTo>
                      <a:lnTo>
                        <a:pt x="447" y="810"/>
                      </a:lnTo>
                      <a:lnTo>
                        <a:pt x="436" y="821"/>
                      </a:lnTo>
                      <a:lnTo>
                        <a:pt x="425" y="810"/>
                      </a:lnTo>
                      <a:lnTo>
                        <a:pt x="414" y="810"/>
                      </a:lnTo>
                      <a:lnTo>
                        <a:pt x="414" y="821"/>
                      </a:lnTo>
                      <a:lnTo>
                        <a:pt x="402" y="821"/>
                      </a:lnTo>
                      <a:lnTo>
                        <a:pt x="391" y="821"/>
                      </a:lnTo>
                      <a:lnTo>
                        <a:pt x="391" y="832"/>
                      </a:lnTo>
                      <a:lnTo>
                        <a:pt x="380" y="832"/>
                      </a:lnTo>
                      <a:lnTo>
                        <a:pt x="369" y="844"/>
                      </a:lnTo>
                      <a:lnTo>
                        <a:pt x="358" y="855"/>
                      </a:lnTo>
                      <a:lnTo>
                        <a:pt x="358" y="866"/>
                      </a:lnTo>
                      <a:lnTo>
                        <a:pt x="346" y="866"/>
                      </a:lnTo>
                      <a:lnTo>
                        <a:pt x="324" y="889"/>
                      </a:lnTo>
                      <a:lnTo>
                        <a:pt x="335" y="922"/>
                      </a:lnTo>
                      <a:lnTo>
                        <a:pt x="302" y="934"/>
                      </a:lnTo>
                      <a:lnTo>
                        <a:pt x="302" y="945"/>
                      </a:lnTo>
                      <a:lnTo>
                        <a:pt x="302" y="956"/>
                      </a:lnTo>
                      <a:lnTo>
                        <a:pt x="302" y="967"/>
                      </a:lnTo>
                      <a:lnTo>
                        <a:pt x="302" y="979"/>
                      </a:lnTo>
                      <a:lnTo>
                        <a:pt x="302" y="990"/>
                      </a:lnTo>
                      <a:lnTo>
                        <a:pt x="279" y="1046"/>
                      </a:lnTo>
                      <a:lnTo>
                        <a:pt x="246" y="1035"/>
                      </a:lnTo>
                      <a:lnTo>
                        <a:pt x="257" y="1024"/>
                      </a:lnTo>
                      <a:lnTo>
                        <a:pt x="212" y="990"/>
                      </a:lnTo>
                      <a:lnTo>
                        <a:pt x="212" y="979"/>
                      </a:lnTo>
                      <a:lnTo>
                        <a:pt x="212" y="967"/>
                      </a:lnTo>
                      <a:lnTo>
                        <a:pt x="212" y="956"/>
                      </a:lnTo>
                      <a:lnTo>
                        <a:pt x="212" y="945"/>
                      </a:lnTo>
                      <a:lnTo>
                        <a:pt x="212" y="934"/>
                      </a:lnTo>
                      <a:lnTo>
                        <a:pt x="224" y="911"/>
                      </a:lnTo>
                      <a:lnTo>
                        <a:pt x="224" y="900"/>
                      </a:lnTo>
                      <a:lnTo>
                        <a:pt x="212" y="900"/>
                      </a:lnTo>
                      <a:lnTo>
                        <a:pt x="212" y="889"/>
                      </a:lnTo>
                      <a:lnTo>
                        <a:pt x="212" y="877"/>
                      </a:lnTo>
                      <a:lnTo>
                        <a:pt x="201" y="866"/>
                      </a:lnTo>
                      <a:lnTo>
                        <a:pt x="201" y="855"/>
                      </a:lnTo>
                      <a:lnTo>
                        <a:pt x="190" y="855"/>
                      </a:lnTo>
                      <a:lnTo>
                        <a:pt x="190" y="844"/>
                      </a:lnTo>
                      <a:lnTo>
                        <a:pt x="190" y="832"/>
                      </a:lnTo>
                      <a:lnTo>
                        <a:pt x="212" y="821"/>
                      </a:lnTo>
                      <a:lnTo>
                        <a:pt x="201" y="776"/>
                      </a:lnTo>
                      <a:lnTo>
                        <a:pt x="201" y="765"/>
                      </a:lnTo>
                      <a:lnTo>
                        <a:pt x="190" y="742"/>
                      </a:lnTo>
                      <a:lnTo>
                        <a:pt x="190" y="731"/>
                      </a:lnTo>
                      <a:lnTo>
                        <a:pt x="190" y="720"/>
                      </a:lnTo>
                      <a:lnTo>
                        <a:pt x="190" y="709"/>
                      </a:lnTo>
                      <a:lnTo>
                        <a:pt x="190" y="697"/>
                      </a:lnTo>
                      <a:lnTo>
                        <a:pt x="190" y="686"/>
                      </a:lnTo>
                      <a:lnTo>
                        <a:pt x="179" y="675"/>
                      </a:lnTo>
                      <a:lnTo>
                        <a:pt x="101" y="697"/>
                      </a:lnTo>
                      <a:lnTo>
                        <a:pt x="101" y="675"/>
                      </a:lnTo>
                      <a:lnTo>
                        <a:pt x="101" y="652"/>
                      </a:lnTo>
                      <a:lnTo>
                        <a:pt x="101" y="630"/>
                      </a:lnTo>
                      <a:lnTo>
                        <a:pt x="101" y="607"/>
                      </a:lnTo>
                      <a:lnTo>
                        <a:pt x="101" y="596"/>
                      </a:lnTo>
                      <a:lnTo>
                        <a:pt x="101" y="585"/>
                      </a:lnTo>
                      <a:lnTo>
                        <a:pt x="101" y="574"/>
                      </a:lnTo>
                      <a:lnTo>
                        <a:pt x="89" y="562"/>
                      </a:lnTo>
                      <a:lnTo>
                        <a:pt x="89" y="551"/>
                      </a:lnTo>
                      <a:lnTo>
                        <a:pt x="78" y="540"/>
                      </a:lnTo>
                      <a:lnTo>
                        <a:pt x="78" y="529"/>
                      </a:lnTo>
                      <a:lnTo>
                        <a:pt x="67" y="529"/>
                      </a:lnTo>
                      <a:lnTo>
                        <a:pt x="56" y="517"/>
                      </a:lnTo>
                      <a:lnTo>
                        <a:pt x="45" y="517"/>
                      </a:lnTo>
                      <a:lnTo>
                        <a:pt x="34" y="506"/>
                      </a:lnTo>
                      <a:lnTo>
                        <a:pt x="22" y="506"/>
                      </a:lnTo>
                      <a:lnTo>
                        <a:pt x="11" y="506"/>
                      </a:lnTo>
                      <a:lnTo>
                        <a:pt x="0" y="495"/>
                      </a:lnTo>
                      <a:lnTo>
                        <a:pt x="101" y="349"/>
                      </a:lnTo>
                      <a:lnTo>
                        <a:pt x="123" y="281"/>
                      </a:lnTo>
                    </a:path>
                  </a:pathLst>
                </a:custGeom>
                <a:solidFill>
                  <a:srgbClr val="800000"/>
                </a:solidFill>
                <a:ln w="19050" cap="rnd">
                  <a:solidFill>
                    <a:schemeClr val="bg2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/>
                </a:p>
              </xdr:txBody>
            </xdr:sp>
            <xdr:sp macro="" textlink="">
              <xdr:nvSpPr>
                <xdr:cNvPr id="22" name="Freeform 164"/>
                <xdr:cNvSpPr>
                  <a:spLocks/>
                </xdr:cNvSpPr>
              </xdr:nvSpPr>
              <xdr:spPr bwMode="auto">
                <a:xfrm>
                  <a:off x="2949" y="1662"/>
                  <a:ext cx="354" cy="268"/>
                </a:xfrm>
                <a:custGeom>
                  <a:avLst/>
                  <a:gdLst>
                    <a:gd name="T0" fmla="*/ 131464160 w 423"/>
                    <a:gd name="T1" fmla="*/ 32569344 h 320"/>
                    <a:gd name="T2" fmla="*/ 196457511 w 423"/>
                    <a:gd name="T3" fmla="*/ 81422255 h 320"/>
                    <a:gd name="T4" fmla="*/ 196457511 w 423"/>
                    <a:gd name="T5" fmla="*/ 65137563 h 320"/>
                    <a:gd name="T6" fmla="*/ 163960889 w 423"/>
                    <a:gd name="T7" fmla="*/ 32569344 h 320"/>
                    <a:gd name="T8" fmla="*/ 196457511 w 423"/>
                    <a:gd name="T9" fmla="*/ 0 h 320"/>
                    <a:gd name="T10" fmla="*/ 212705768 w 423"/>
                    <a:gd name="T11" fmla="*/ 0 h 320"/>
                    <a:gd name="T12" fmla="*/ 228954186 w 423"/>
                    <a:gd name="T13" fmla="*/ 0 h 320"/>
                    <a:gd name="T14" fmla="*/ 246678992 w 423"/>
                    <a:gd name="T15" fmla="*/ 0 h 320"/>
                    <a:gd name="T16" fmla="*/ 279175507 w 423"/>
                    <a:gd name="T17" fmla="*/ 0 h 320"/>
                    <a:gd name="T18" fmla="*/ 311672236 w 423"/>
                    <a:gd name="T19" fmla="*/ 0 h 320"/>
                    <a:gd name="T20" fmla="*/ 327920707 w 423"/>
                    <a:gd name="T21" fmla="*/ 16284672 h 320"/>
                    <a:gd name="T22" fmla="*/ 360417221 w 423"/>
                    <a:gd name="T23" fmla="*/ 16284672 h 320"/>
                    <a:gd name="T24" fmla="*/ 394391571 w 423"/>
                    <a:gd name="T25" fmla="*/ 16284672 h 320"/>
                    <a:gd name="T26" fmla="*/ 410639828 w 423"/>
                    <a:gd name="T27" fmla="*/ 32569344 h 320"/>
                    <a:gd name="T28" fmla="*/ 394391571 w 423"/>
                    <a:gd name="T29" fmla="*/ 65137563 h 320"/>
                    <a:gd name="T30" fmla="*/ 558351014 w 423"/>
                    <a:gd name="T31" fmla="*/ 48854010 h 320"/>
                    <a:gd name="T32" fmla="*/ 574599485 w 423"/>
                    <a:gd name="T33" fmla="*/ 16284672 h 320"/>
                    <a:gd name="T34" fmla="*/ 623344471 w 423"/>
                    <a:gd name="T35" fmla="*/ 0 h 320"/>
                    <a:gd name="T36" fmla="*/ 623344471 w 423"/>
                    <a:gd name="T37" fmla="*/ 65137563 h 320"/>
                    <a:gd name="T38" fmla="*/ 574599485 w 423"/>
                    <a:gd name="T39" fmla="*/ 97706947 h 320"/>
                    <a:gd name="T40" fmla="*/ 590847957 w 423"/>
                    <a:gd name="T41" fmla="*/ 113991559 h 320"/>
                    <a:gd name="T42" fmla="*/ 574599485 w 423"/>
                    <a:gd name="T43" fmla="*/ 146560943 h 320"/>
                    <a:gd name="T44" fmla="*/ 540626421 w 423"/>
                    <a:gd name="T45" fmla="*/ 146560943 h 320"/>
                    <a:gd name="T46" fmla="*/ 540626421 w 423"/>
                    <a:gd name="T47" fmla="*/ 195413894 h 320"/>
                    <a:gd name="T48" fmla="*/ 491881435 w 423"/>
                    <a:gd name="T49" fmla="*/ 211698533 h 320"/>
                    <a:gd name="T50" fmla="*/ 459384921 w 423"/>
                    <a:gd name="T51" fmla="*/ 260551323 h 320"/>
                    <a:gd name="T52" fmla="*/ 475632964 w 423"/>
                    <a:gd name="T53" fmla="*/ 276836069 h 320"/>
                    <a:gd name="T54" fmla="*/ 459384921 w 423"/>
                    <a:gd name="T55" fmla="*/ 309405560 h 320"/>
                    <a:gd name="T56" fmla="*/ 459384921 w 423"/>
                    <a:gd name="T57" fmla="*/ 341974838 h 320"/>
                    <a:gd name="T58" fmla="*/ 459384921 w 423"/>
                    <a:gd name="T59" fmla="*/ 374543043 h 320"/>
                    <a:gd name="T60" fmla="*/ 426888085 w 423"/>
                    <a:gd name="T61" fmla="*/ 358259583 h 320"/>
                    <a:gd name="T62" fmla="*/ 394391571 w 423"/>
                    <a:gd name="T63" fmla="*/ 407112320 h 320"/>
                    <a:gd name="T64" fmla="*/ 426888085 w 423"/>
                    <a:gd name="T65" fmla="*/ 407112320 h 320"/>
                    <a:gd name="T66" fmla="*/ 426888085 w 423"/>
                    <a:gd name="T67" fmla="*/ 472249909 h 320"/>
                    <a:gd name="T68" fmla="*/ 410639828 w 423"/>
                    <a:gd name="T69" fmla="*/ 472249909 h 320"/>
                    <a:gd name="T70" fmla="*/ 410639828 w 423"/>
                    <a:gd name="T71" fmla="*/ 455966236 h 320"/>
                    <a:gd name="T72" fmla="*/ 394391571 w 423"/>
                    <a:gd name="T73" fmla="*/ 455966236 h 320"/>
                    <a:gd name="T74" fmla="*/ 376665479 w 423"/>
                    <a:gd name="T75" fmla="*/ 455966236 h 320"/>
                    <a:gd name="T76" fmla="*/ 360417221 w 423"/>
                    <a:gd name="T77" fmla="*/ 455966236 h 320"/>
                    <a:gd name="T78" fmla="*/ 344168964 w 423"/>
                    <a:gd name="T79" fmla="*/ 455966236 h 320"/>
                    <a:gd name="T80" fmla="*/ 327920707 w 423"/>
                    <a:gd name="T81" fmla="*/ 455966236 h 320"/>
                    <a:gd name="T82" fmla="*/ 311672236 w 423"/>
                    <a:gd name="T83" fmla="*/ 407112320 h 320"/>
                    <a:gd name="T84" fmla="*/ 279175507 w 423"/>
                    <a:gd name="T85" fmla="*/ 423397066 h 320"/>
                    <a:gd name="T86" fmla="*/ 262927250 w 423"/>
                    <a:gd name="T87" fmla="*/ 390827789 h 320"/>
                    <a:gd name="T88" fmla="*/ 246678992 w 423"/>
                    <a:gd name="T89" fmla="*/ 390827789 h 320"/>
                    <a:gd name="T90" fmla="*/ 228954186 w 423"/>
                    <a:gd name="T91" fmla="*/ 374543043 h 320"/>
                    <a:gd name="T92" fmla="*/ 212705768 w 423"/>
                    <a:gd name="T93" fmla="*/ 374543043 h 320"/>
                    <a:gd name="T94" fmla="*/ 196457511 w 423"/>
                    <a:gd name="T95" fmla="*/ 358259583 h 320"/>
                    <a:gd name="T96" fmla="*/ 180209146 w 423"/>
                    <a:gd name="T97" fmla="*/ 358259583 h 320"/>
                    <a:gd name="T98" fmla="*/ 163960889 w 423"/>
                    <a:gd name="T99" fmla="*/ 358259583 h 320"/>
                    <a:gd name="T100" fmla="*/ 147712525 w 423"/>
                    <a:gd name="T101" fmla="*/ 341974838 h 320"/>
                    <a:gd name="T102" fmla="*/ 115215903 w 423"/>
                    <a:gd name="T103" fmla="*/ 341974838 h 320"/>
                    <a:gd name="T104" fmla="*/ 82719255 w 423"/>
                    <a:gd name="T105" fmla="*/ 325690092 h 320"/>
                    <a:gd name="T106" fmla="*/ 48744972 w 423"/>
                    <a:gd name="T107" fmla="*/ 325690092 h 320"/>
                    <a:gd name="T108" fmla="*/ 115215903 w 423"/>
                    <a:gd name="T109" fmla="*/ 227983118 h 320"/>
                    <a:gd name="T110" fmla="*/ 32496635 w 423"/>
                    <a:gd name="T111" fmla="*/ 179129148 h 320"/>
                    <a:gd name="T112" fmla="*/ 0 w 423"/>
                    <a:gd name="T113" fmla="*/ 130276305 h 320"/>
                    <a:gd name="T114" fmla="*/ 0 w 423"/>
                    <a:gd name="T115" fmla="*/ 97706947 h 320"/>
                    <a:gd name="T116" fmla="*/ 32496635 w 423"/>
                    <a:gd name="T117" fmla="*/ 65137563 h 320"/>
                    <a:gd name="T118" fmla="*/ 64993270 w 423"/>
                    <a:gd name="T119" fmla="*/ 65137563 h 320"/>
                    <a:gd name="T120" fmla="*/ 82719255 w 423"/>
                    <a:gd name="T121" fmla="*/ 65137563 h 320"/>
                    <a:gd name="T122" fmla="*/ 98967566 w 423"/>
                    <a:gd name="T123" fmla="*/ 65137563 h 320"/>
                    <a:gd name="T124" fmla="*/ 131464160 w 423"/>
                    <a:gd name="T125" fmla="*/ 32569344 h 320"/>
                    <a:gd name="T126" fmla="*/ 0 60000 65536"/>
                    <a:gd name="T127" fmla="*/ 0 60000 65536"/>
                    <a:gd name="T128" fmla="*/ 0 60000 65536"/>
                    <a:gd name="T129" fmla="*/ 0 60000 65536"/>
                    <a:gd name="T130" fmla="*/ 0 60000 65536"/>
                    <a:gd name="T131" fmla="*/ 0 60000 65536"/>
                    <a:gd name="T132" fmla="*/ 0 60000 65536"/>
                    <a:gd name="T133" fmla="*/ 0 60000 65536"/>
                    <a:gd name="T134" fmla="*/ 0 60000 65536"/>
                    <a:gd name="T135" fmla="*/ 0 60000 65536"/>
                    <a:gd name="T136" fmla="*/ 0 60000 65536"/>
                    <a:gd name="T137" fmla="*/ 0 60000 65536"/>
                    <a:gd name="T138" fmla="*/ 0 60000 65536"/>
                    <a:gd name="T139" fmla="*/ 0 60000 65536"/>
                    <a:gd name="T140" fmla="*/ 0 60000 65536"/>
                    <a:gd name="T141" fmla="*/ 0 60000 65536"/>
                    <a:gd name="T142" fmla="*/ 0 60000 65536"/>
                    <a:gd name="T143" fmla="*/ 0 60000 65536"/>
                    <a:gd name="T144" fmla="*/ 0 60000 65536"/>
                    <a:gd name="T145" fmla="*/ 0 60000 65536"/>
                    <a:gd name="T146" fmla="*/ 0 60000 65536"/>
                    <a:gd name="T147" fmla="*/ 0 60000 65536"/>
                    <a:gd name="T148" fmla="*/ 0 60000 65536"/>
                    <a:gd name="T149" fmla="*/ 0 60000 65536"/>
                    <a:gd name="T150" fmla="*/ 0 60000 65536"/>
                    <a:gd name="T151" fmla="*/ 0 60000 65536"/>
                    <a:gd name="T152" fmla="*/ 0 60000 65536"/>
                    <a:gd name="T153" fmla="*/ 0 60000 65536"/>
                    <a:gd name="T154" fmla="*/ 0 60000 65536"/>
                    <a:gd name="T155" fmla="*/ 0 60000 65536"/>
                    <a:gd name="T156" fmla="*/ 0 60000 65536"/>
                    <a:gd name="T157" fmla="*/ 0 60000 65536"/>
                    <a:gd name="T158" fmla="*/ 0 60000 65536"/>
                    <a:gd name="T159" fmla="*/ 0 60000 65536"/>
                    <a:gd name="T160" fmla="*/ 0 60000 65536"/>
                    <a:gd name="T161" fmla="*/ 0 60000 65536"/>
                    <a:gd name="T162" fmla="*/ 0 60000 65536"/>
                    <a:gd name="T163" fmla="*/ 0 60000 65536"/>
                    <a:gd name="T164" fmla="*/ 0 60000 65536"/>
                    <a:gd name="T165" fmla="*/ 0 60000 65536"/>
                    <a:gd name="T166" fmla="*/ 0 60000 65536"/>
                    <a:gd name="T167" fmla="*/ 0 60000 65536"/>
                    <a:gd name="T168" fmla="*/ 0 60000 65536"/>
                    <a:gd name="T169" fmla="*/ 0 60000 65536"/>
                    <a:gd name="T170" fmla="*/ 0 60000 65536"/>
                    <a:gd name="T171" fmla="*/ 0 60000 65536"/>
                    <a:gd name="T172" fmla="*/ 0 60000 65536"/>
                    <a:gd name="T173" fmla="*/ 0 60000 65536"/>
                    <a:gd name="T174" fmla="*/ 0 60000 65536"/>
                    <a:gd name="T175" fmla="*/ 0 60000 65536"/>
                    <a:gd name="T176" fmla="*/ 0 60000 65536"/>
                    <a:gd name="T177" fmla="*/ 0 60000 65536"/>
                    <a:gd name="T178" fmla="*/ 0 60000 65536"/>
                    <a:gd name="T179" fmla="*/ 0 60000 65536"/>
                    <a:gd name="T180" fmla="*/ 0 60000 65536"/>
                    <a:gd name="T181" fmla="*/ 0 60000 65536"/>
                    <a:gd name="T182" fmla="*/ 0 60000 65536"/>
                    <a:gd name="T183" fmla="*/ 0 60000 65536"/>
                    <a:gd name="T184" fmla="*/ 0 60000 65536"/>
                    <a:gd name="T185" fmla="*/ 0 60000 65536"/>
                    <a:gd name="T186" fmla="*/ 0 60000 65536"/>
                    <a:gd name="T187" fmla="*/ 0 60000 65536"/>
                    <a:gd name="T188" fmla="*/ 0 60000 65536"/>
                    <a:gd name="T189" fmla="*/ 0 w 423"/>
                    <a:gd name="T190" fmla="*/ 0 h 320"/>
                    <a:gd name="T191" fmla="*/ 423 w 423"/>
                    <a:gd name="T192" fmla="*/ 320 h 320"/>
                  </a:gdLst>
                  <a:ahLst/>
                  <a:cxnLst>
                    <a:cxn ang="T126">
                      <a:pos x="T0" y="T1"/>
                    </a:cxn>
                    <a:cxn ang="T127">
                      <a:pos x="T2" y="T3"/>
                    </a:cxn>
                    <a:cxn ang="T128">
                      <a:pos x="T4" y="T5"/>
                    </a:cxn>
                    <a:cxn ang="T129">
                      <a:pos x="T6" y="T7"/>
                    </a:cxn>
                    <a:cxn ang="T130">
                      <a:pos x="T8" y="T9"/>
                    </a:cxn>
                    <a:cxn ang="T131">
                      <a:pos x="T10" y="T11"/>
                    </a:cxn>
                    <a:cxn ang="T132">
                      <a:pos x="T12" y="T13"/>
                    </a:cxn>
                    <a:cxn ang="T133">
                      <a:pos x="T14" y="T15"/>
                    </a:cxn>
                    <a:cxn ang="T134">
                      <a:pos x="T16" y="T17"/>
                    </a:cxn>
                    <a:cxn ang="T135">
                      <a:pos x="T18" y="T19"/>
                    </a:cxn>
                    <a:cxn ang="T136">
                      <a:pos x="T20" y="T21"/>
                    </a:cxn>
                    <a:cxn ang="T137">
                      <a:pos x="T22" y="T23"/>
                    </a:cxn>
                    <a:cxn ang="T138">
                      <a:pos x="T24" y="T25"/>
                    </a:cxn>
                    <a:cxn ang="T139">
                      <a:pos x="T26" y="T27"/>
                    </a:cxn>
                    <a:cxn ang="T140">
                      <a:pos x="T28" y="T29"/>
                    </a:cxn>
                    <a:cxn ang="T141">
                      <a:pos x="T30" y="T31"/>
                    </a:cxn>
                    <a:cxn ang="T142">
                      <a:pos x="T32" y="T33"/>
                    </a:cxn>
                    <a:cxn ang="T143">
                      <a:pos x="T34" y="T35"/>
                    </a:cxn>
                    <a:cxn ang="T144">
                      <a:pos x="T36" y="T37"/>
                    </a:cxn>
                    <a:cxn ang="T145">
                      <a:pos x="T38" y="T39"/>
                    </a:cxn>
                    <a:cxn ang="T146">
                      <a:pos x="T40" y="T41"/>
                    </a:cxn>
                    <a:cxn ang="T147">
                      <a:pos x="T42" y="T43"/>
                    </a:cxn>
                    <a:cxn ang="T148">
                      <a:pos x="T44" y="T45"/>
                    </a:cxn>
                    <a:cxn ang="T149">
                      <a:pos x="T46" y="T47"/>
                    </a:cxn>
                    <a:cxn ang="T150">
                      <a:pos x="T48" y="T49"/>
                    </a:cxn>
                    <a:cxn ang="T151">
                      <a:pos x="T50" y="T51"/>
                    </a:cxn>
                    <a:cxn ang="T152">
                      <a:pos x="T52" y="T53"/>
                    </a:cxn>
                    <a:cxn ang="T153">
                      <a:pos x="T54" y="T55"/>
                    </a:cxn>
                    <a:cxn ang="T154">
                      <a:pos x="T56" y="T57"/>
                    </a:cxn>
                    <a:cxn ang="T155">
                      <a:pos x="T58" y="T59"/>
                    </a:cxn>
                    <a:cxn ang="T156">
                      <a:pos x="T60" y="T61"/>
                    </a:cxn>
                    <a:cxn ang="T157">
                      <a:pos x="T62" y="T63"/>
                    </a:cxn>
                    <a:cxn ang="T158">
                      <a:pos x="T64" y="T65"/>
                    </a:cxn>
                    <a:cxn ang="T159">
                      <a:pos x="T66" y="T67"/>
                    </a:cxn>
                    <a:cxn ang="T160">
                      <a:pos x="T68" y="T69"/>
                    </a:cxn>
                    <a:cxn ang="T161">
                      <a:pos x="T70" y="T71"/>
                    </a:cxn>
                    <a:cxn ang="T162">
                      <a:pos x="T72" y="T73"/>
                    </a:cxn>
                    <a:cxn ang="T163">
                      <a:pos x="T74" y="T75"/>
                    </a:cxn>
                    <a:cxn ang="T164">
                      <a:pos x="T76" y="T77"/>
                    </a:cxn>
                    <a:cxn ang="T165">
                      <a:pos x="T78" y="T79"/>
                    </a:cxn>
                    <a:cxn ang="T166">
                      <a:pos x="T80" y="T81"/>
                    </a:cxn>
                    <a:cxn ang="T167">
                      <a:pos x="T82" y="T83"/>
                    </a:cxn>
                    <a:cxn ang="T168">
                      <a:pos x="T84" y="T85"/>
                    </a:cxn>
                    <a:cxn ang="T169">
                      <a:pos x="T86" y="T87"/>
                    </a:cxn>
                    <a:cxn ang="T170">
                      <a:pos x="T88" y="T89"/>
                    </a:cxn>
                    <a:cxn ang="T171">
                      <a:pos x="T90" y="T91"/>
                    </a:cxn>
                    <a:cxn ang="T172">
                      <a:pos x="T92" y="T93"/>
                    </a:cxn>
                    <a:cxn ang="T173">
                      <a:pos x="T94" y="T95"/>
                    </a:cxn>
                    <a:cxn ang="T174">
                      <a:pos x="T96" y="T97"/>
                    </a:cxn>
                    <a:cxn ang="T175">
                      <a:pos x="T98" y="T99"/>
                    </a:cxn>
                    <a:cxn ang="T176">
                      <a:pos x="T100" y="T101"/>
                    </a:cxn>
                    <a:cxn ang="T177">
                      <a:pos x="T102" y="T103"/>
                    </a:cxn>
                    <a:cxn ang="T178">
                      <a:pos x="T104" y="T105"/>
                    </a:cxn>
                    <a:cxn ang="T179">
                      <a:pos x="T106" y="T107"/>
                    </a:cxn>
                    <a:cxn ang="T180">
                      <a:pos x="T108" y="T109"/>
                    </a:cxn>
                    <a:cxn ang="T181">
                      <a:pos x="T110" y="T111"/>
                    </a:cxn>
                    <a:cxn ang="T182">
                      <a:pos x="T112" y="T113"/>
                    </a:cxn>
                    <a:cxn ang="T183">
                      <a:pos x="T114" y="T115"/>
                    </a:cxn>
                    <a:cxn ang="T184">
                      <a:pos x="T116" y="T117"/>
                    </a:cxn>
                    <a:cxn ang="T185">
                      <a:pos x="T118" y="T119"/>
                    </a:cxn>
                    <a:cxn ang="T186">
                      <a:pos x="T120" y="T121"/>
                    </a:cxn>
                    <a:cxn ang="T187">
                      <a:pos x="T122" y="T123"/>
                    </a:cxn>
                    <a:cxn ang="T188">
                      <a:pos x="T124" y="T125"/>
                    </a:cxn>
                  </a:cxnLst>
                  <a:rect l="T189" t="T190" r="T191" b="T192"/>
                  <a:pathLst>
                    <a:path w="423" h="320">
                      <a:moveTo>
                        <a:pt x="89" y="22"/>
                      </a:moveTo>
                      <a:lnTo>
                        <a:pt x="133" y="55"/>
                      </a:lnTo>
                      <a:lnTo>
                        <a:pt x="133" y="44"/>
                      </a:lnTo>
                      <a:lnTo>
                        <a:pt x="111" y="22"/>
                      </a:lnTo>
                      <a:lnTo>
                        <a:pt x="133" y="0"/>
                      </a:lnTo>
                      <a:lnTo>
                        <a:pt x="144" y="0"/>
                      </a:lnTo>
                      <a:lnTo>
                        <a:pt x="155" y="0"/>
                      </a:lnTo>
                      <a:lnTo>
                        <a:pt x="167" y="0"/>
                      </a:lnTo>
                      <a:lnTo>
                        <a:pt x="189" y="0"/>
                      </a:lnTo>
                      <a:lnTo>
                        <a:pt x="211" y="0"/>
                      </a:lnTo>
                      <a:lnTo>
                        <a:pt x="222" y="11"/>
                      </a:lnTo>
                      <a:lnTo>
                        <a:pt x="244" y="11"/>
                      </a:lnTo>
                      <a:lnTo>
                        <a:pt x="267" y="11"/>
                      </a:lnTo>
                      <a:lnTo>
                        <a:pt x="278" y="22"/>
                      </a:lnTo>
                      <a:lnTo>
                        <a:pt x="267" y="44"/>
                      </a:lnTo>
                      <a:lnTo>
                        <a:pt x="378" y="33"/>
                      </a:lnTo>
                      <a:lnTo>
                        <a:pt x="389" y="11"/>
                      </a:lnTo>
                      <a:lnTo>
                        <a:pt x="422" y="0"/>
                      </a:lnTo>
                      <a:lnTo>
                        <a:pt x="422" y="44"/>
                      </a:lnTo>
                      <a:lnTo>
                        <a:pt x="389" y="66"/>
                      </a:lnTo>
                      <a:lnTo>
                        <a:pt x="400" y="77"/>
                      </a:lnTo>
                      <a:lnTo>
                        <a:pt x="389" y="99"/>
                      </a:lnTo>
                      <a:lnTo>
                        <a:pt x="366" y="99"/>
                      </a:lnTo>
                      <a:lnTo>
                        <a:pt x="366" y="132"/>
                      </a:lnTo>
                      <a:lnTo>
                        <a:pt x="333" y="143"/>
                      </a:lnTo>
                      <a:lnTo>
                        <a:pt x="311" y="176"/>
                      </a:lnTo>
                      <a:lnTo>
                        <a:pt x="322" y="187"/>
                      </a:lnTo>
                      <a:lnTo>
                        <a:pt x="311" y="209"/>
                      </a:lnTo>
                      <a:lnTo>
                        <a:pt x="311" y="231"/>
                      </a:lnTo>
                      <a:lnTo>
                        <a:pt x="311" y="253"/>
                      </a:lnTo>
                      <a:lnTo>
                        <a:pt x="289" y="242"/>
                      </a:lnTo>
                      <a:lnTo>
                        <a:pt x="267" y="275"/>
                      </a:lnTo>
                      <a:lnTo>
                        <a:pt x="289" y="275"/>
                      </a:lnTo>
                      <a:lnTo>
                        <a:pt x="289" y="319"/>
                      </a:lnTo>
                      <a:lnTo>
                        <a:pt x="278" y="319"/>
                      </a:lnTo>
                      <a:lnTo>
                        <a:pt x="278" y="308"/>
                      </a:lnTo>
                      <a:lnTo>
                        <a:pt x="267" y="308"/>
                      </a:lnTo>
                      <a:lnTo>
                        <a:pt x="255" y="308"/>
                      </a:lnTo>
                      <a:lnTo>
                        <a:pt x="244" y="308"/>
                      </a:lnTo>
                      <a:lnTo>
                        <a:pt x="233" y="308"/>
                      </a:lnTo>
                      <a:lnTo>
                        <a:pt x="222" y="308"/>
                      </a:lnTo>
                      <a:lnTo>
                        <a:pt x="211" y="275"/>
                      </a:lnTo>
                      <a:lnTo>
                        <a:pt x="189" y="286"/>
                      </a:lnTo>
                      <a:lnTo>
                        <a:pt x="178" y="264"/>
                      </a:lnTo>
                      <a:lnTo>
                        <a:pt x="167" y="264"/>
                      </a:lnTo>
                      <a:lnTo>
                        <a:pt x="155" y="253"/>
                      </a:lnTo>
                      <a:lnTo>
                        <a:pt x="144" y="253"/>
                      </a:lnTo>
                      <a:lnTo>
                        <a:pt x="133" y="242"/>
                      </a:lnTo>
                      <a:lnTo>
                        <a:pt x="122" y="242"/>
                      </a:lnTo>
                      <a:lnTo>
                        <a:pt x="111" y="242"/>
                      </a:lnTo>
                      <a:lnTo>
                        <a:pt x="100" y="231"/>
                      </a:lnTo>
                      <a:lnTo>
                        <a:pt x="78" y="231"/>
                      </a:lnTo>
                      <a:lnTo>
                        <a:pt x="56" y="220"/>
                      </a:lnTo>
                      <a:lnTo>
                        <a:pt x="33" y="220"/>
                      </a:lnTo>
                      <a:lnTo>
                        <a:pt x="78" y="154"/>
                      </a:lnTo>
                      <a:lnTo>
                        <a:pt x="22" y="121"/>
                      </a:lnTo>
                      <a:lnTo>
                        <a:pt x="0" y="88"/>
                      </a:lnTo>
                      <a:lnTo>
                        <a:pt x="0" y="66"/>
                      </a:lnTo>
                      <a:lnTo>
                        <a:pt x="22" y="44"/>
                      </a:lnTo>
                      <a:lnTo>
                        <a:pt x="44" y="44"/>
                      </a:lnTo>
                      <a:lnTo>
                        <a:pt x="56" y="44"/>
                      </a:lnTo>
                      <a:lnTo>
                        <a:pt x="67" y="44"/>
                      </a:lnTo>
                      <a:lnTo>
                        <a:pt x="89" y="22"/>
                      </a:lnTo>
                    </a:path>
                  </a:pathLst>
                </a:custGeom>
                <a:solidFill>
                  <a:srgbClr val="B2B2B2"/>
                </a:solidFill>
                <a:ln w="12700" cap="rnd">
                  <a:solidFill>
                    <a:schemeClr val="bg2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/>
                </a:p>
              </xdr:txBody>
            </xdr:sp>
            <xdr:sp macro="" textlink="">
              <xdr:nvSpPr>
                <xdr:cNvPr id="23" name="Freeform 166"/>
                <xdr:cNvSpPr>
                  <a:spLocks/>
                </xdr:cNvSpPr>
              </xdr:nvSpPr>
              <xdr:spPr bwMode="auto">
                <a:xfrm>
                  <a:off x="2162" y="1720"/>
                  <a:ext cx="1170" cy="1042"/>
                </a:xfrm>
                <a:custGeom>
                  <a:avLst/>
                  <a:gdLst>
                    <a:gd name="T0" fmla="*/ 142123423 w 1397"/>
                    <a:gd name="T1" fmla="*/ 446316607 h 1249"/>
                    <a:gd name="T2" fmla="*/ 25167463 w 1397"/>
                    <a:gd name="T3" fmla="*/ 313152737 h 1249"/>
                    <a:gd name="T4" fmla="*/ 59218455 w 1397"/>
                    <a:gd name="T5" fmla="*/ 247303675 h 1249"/>
                    <a:gd name="T6" fmla="*/ 108073537 w 1397"/>
                    <a:gd name="T7" fmla="*/ 149260233 h 1249"/>
                    <a:gd name="T8" fmla="*/ 325700443 w 1397"/>
                    <a:gd name="T9" fmla="*/ 26339781 h 1249"/>
                    <a:gd name="T10" fmla="*/ 643998434 w 1397"/>
                    <a:gd name="T11" fmla="*/ 99506439 h 1249"/>
                    <a:gd name="T12" fmla="*/ 778720211 w 1397"/>
                    <a:gd name="T13" fmla="*/ 33656457 h 1249"/>
                    <a:gd name="T14" fmla="*/ 861626117 w 1397"/>
                    <a:gd name="T15" fmla="*/ 16096222 h 1249"/>
                    <a:gd name="T16" fmla="*/ 895676191 w 1397"/>
                    <a:gd name="T17" fmla="*/ 99506439 h 1249"/>
                    <a:gd name="T18" fmla="*/ 978581883 w 1397"/>
                    <a:gd name="T19" fmla="*/ 115603790 h 1249"/>
                    <a:gd name="T20" fmla="*/ 1129587936 w 1397"/>
                    <a:gd name="T21" fmla="*/ 231206512 h 1249"/>
                    <a:gd name="T22" fmla="*/ 1230259210 w 1397"/>
                    <a:gd name="T23" fmla="*/ 215110256 h 1249"/>
                    <a:gd name="T24" fmla="*/ 1280595704 w 1397"/>
                    <a:gd name="T25" fmla="*/ 81946252 h 1249"/>
                    <a:gd name="T26" fmla="*/ 1397551255 w 1397"/>
                    <a:gd name="T27" fmla="*/ 33656457 h 1249"/>
                    <a:gd name="T28" fmla="*/ 1514506806 w 1397"/>
                    <a:gd name="T29" fmla="*/ 99506439 h 1249"/>
                    <a:gd name="T30" fmla="*/ 1548558166 w 1397"/>
                    <a:gd name="T31" fmla="*/ 181453812 h 1249"/>
                    <a:gd name="T32" fmla="*/ 1581128436 w 1397"/>
                    <a:gd name="T33" fmla="*/ 313152737 h 1249"/>
                    <a:gd name="T34" fmla="*/ 1564843301 w 1397"/>
                    <a:gd name="T35" fmla="*/ 346810248 h 1249"/>
                    <a:gd name="T36" fmla="*/ 1548558166 w 1397"/>
                    <a:gd name="T37" fmla="*/ 428756473 h 1249"/>
                    <a:gd name="T38" fmla="*/ 1564843301 w 1397"/>
                    <a:gd name="T39" fmla="*/ 544360316 h 1249"/>
                    <a:gd name="T40" fmla="*/ 1647748350 w 1397"/>
                    <a:gd name="T41" fmla="*/ 578016759 h 1249"/>
                    <a:gd name="T42" fmla="*/ 1748418766 w 1397"/>
                    <a:gd name="T43" fmla="*/ 610210232 h 1249"/>
                    <a:gd name="T44" fmla="*/ 1798535713 w 1397"/>
                    <a:gd name="T45" fmla="*/ 544360316 h 1249"/>
                    <a:gd name="T46" fmla="*/ 1798535713 w 1397"/>
                    <a:gd name="T47" fmla="*/ 578016759 h 1249"/>
                    <a:gd name="T48" fmla="*/ 1798535713 w 1397"/>
                    <a:gd name="T49" fmla="*/ 627769298 h 1249"/>
                    <a:gd name="T50" fmla="*/ 1798535713 w 1397"/>
                    <a:gd name="T51" fmla="*/ 759469557 h 1249"/>
                    <a:gd name="T52" fmla="*/ 1798535713 w 1397"/>
                    <a:gd name="T53" fmla="*/ 841416850 h 1249"/>
                    <a:gd name="T54" fmla="*/ 1798535713 w 1397"/>
                    <a:gd name="T55" fmla="*/ 1072623255 h 1249"/>
                    <a:gd name="T56" fmla="*/ 1798535713 w 1397"/>
                    <a:gd name="T57" fmla="*/ 1122375367 h 1249"/>
                    <a:gd name="T58" fmla="*/ 1732133631 w 1397"/>
                    <a:gd name="T59" fmla="*/ 1056525878 h 1249"/>
                    <a:gd name="T60" fmla="*/ 1647748350 w 1397"/>
                    <a:gd name="T61" fmla="*/ 1006772912 h 1249"/>
                    <a:gd name="T62" fmla="*/ 1464171170 w 1397"/>
                    <a:gd name="T63" fmla="*/ 1022869435 h 1249"/>
                    <a:gd name="T64" fmla="*/ 1313165116 w 1397"/>
                    <a:gd name="T65" fmla="*/ 1090183176 h 1249"/>
                    <a:gd name="T66" fmla="*/ 1246544344 w 1397"/>
                    <a:gd name="T67" fmla="*/ 1156033519 h 1249"/>
                    <a:gd name="T68" fmla="*/ 1163639296 w 1397"/>
                    <a:gd name="T69" fmla="*/ 1254076053 h 1249"/>
                    <a:gd name="T70" fmla="*/ 1028917519 w 1397"/>
                    <a:gd name="T71" fmla="*/ 1419432328 h 1249"/>
                    <a:gd name="T72" fmla="*/ 962297605 w 1397"/>
                    <a:gd name="T73" fmla="*/ 1518939969 h 1249"/>
                    <a:gd name="T74" fmla="*/ 877911252 w 1397"/>
                    <a:gd name="T75" fmla="*/ 1590642195 h 1249"/>
                    <a:gd name="T76" fmla="*/ 507796425 w 1397"/>
                    <a:gd name="T77" fmla="*/ 1621373551 h 1249"/>
                    <a:gd name="T78" fmla="*/ 506316621 w 1397"/>
                    <a:gd name="T79" fmla="*/ 1625762890 h 1249"/>
                    <a:gd name="T80" fmla="*/ 461902345 w 1397"/>
                    <a:gd name="T81" fmla="*/ 1674052459 h 1249"/>
                    <a:gd name="T82" fmla="*/ 204302746 w 1397"/>
                    <a:gd name="T83" fmla="*/ 1624300347 h 1249"/>
                    <a:gd name="T84" fmla="*/ 269442802 w 1397"/>
                    <a:gd name="T85" fmla="*/ 1485282671 h 1249"/>
                    <a:gd name="T86" fmla="*/ 386398782 w 1397"/>
                    <a:gd name="T87" fmla="*/ 1615519105 h 1249"/>
                    <a:gd name="T88" fmla="*/ 165811009 w 1397"/>
                    <a:gd name="T89" fmla="*/ 1590642195 h 1249"/>
                    <a:gd name="T90" fmla="*/ 0 w 1397"/>
                    <a:gd name="T91" fmla="*/ 1791574502 h 1249"/>
                    <a:gd name="T92" fmla="*/ 75503482 w 1397"/>
                    <a:gd name="T93" fmla="*/ 1419432328 h 1249"/>
                    <a:gd name="T94" fmla="*/ 91788510 w 1397"/>
                    <a:gd name="T95" fmla="*/ 1303829873 h 1249"/>
                    <a:gd name="T96" fmla="*/ 91788510 w 1397"/>
                    <a:gd name="T97" fmla="*/ 1205786485 h 1249"/>
                    <a:gd name="T98" fmla="*/ 91788510 w 1397"/>
                    <a:gd name="T99" fmla="*/ 1138472744 h 1249"/>
                    <a:gd name="T100" fmla="*/ 125838396 w 1397"/>
                    <a:gd name="T101" fmla="*/ 1056525878 h 1249"/>
                    <a:gd name="T102" fmla="*/ 208744516 w 1397"/>
                    <a:gd name="T103" fmla="*/ 940923423 h 1249"/>
                    <a:gd name="T104" fmla="*/ 293130388 w 1397"/>
                    <a:gd name="T105" fmla="*/ 907266980 h 1249"/>
                    <a:gd name="T106" fmla="*/ 309415522 w 1397"/>
                    <a:gd name="T107" fmla="*/ 825319473 h 1249"/>
                    <a:gd name="T108" fmla="*/ 208744516 w 1397"/>
                    <a:gd name="T109" fmla="*/ 693619214 h 1249"/>
                    <a:gd name="T110" fmla="*/ 108073537 w 1397"/>
                    <a:gd name="T111" fmla="*/ 659962771 h 1249"/>
                    <a:gd name="T112" fmla="*/ 25167463 w 1397"/>
                    <a:gd name="T113" fmla="*/ 610210232 h 1249"/>
                    <a:gd name="T114" fmla="*/ 0 60000 65536"/>
                    <a:gd name="T115" fmla="*/ 0 60000 65536"/>
                    <a:gd name="T116" fmla="*/ 0 60000 65536"/>
                    <a:gd name="T117" fmla="*/ 0 60000 65536"/>
                    <a:gd name="T118" fmla="*/ 0 60000 65536"/>
                    <a:gd name="T119" fmla="*/ 0 60000 65536"/>
                    <a:gd name="T120" fmla="*/ 0 60000 65536"/>
                    <a:gd name="T121" fmla="*/ 0 60000 65536"/>
                    <a:gd name="T122" fmla="*/ 0 60000 65536"/>
                    <a:gd name="T123" fmla="*/ 0 60000 65536"/>
                    <a:gd name="T124" fmla="*/ 0 60000 65536"/>
                    <a:gd name="T125" fmla="*/ 0 60000 65536"/>
                    <a:gd name="T126" fmla="*/ 0 60000 65536"/>
                    <a:gd name="T127" fmla="*/ 0 60000 65536"/>
                    <a:gd name="T128" fmla="*/ 0 60000 65536"/>
                    <a:gd name="T129" fmla="*/ 0 60000 65536"/>
                    <a:gd name="T130" fmla="*/ 0 60000 65536"/>
                    <a:gd name="T131" fmla="*/ 0 60000 65536"/>
                    <a:gd name="T132" fmla="*/ 0 60000 65536"/>
                    <a:gd name="T133" fmla="*/ 0 60000 65536"/>
                    <a:gd name="T134" fmla="*/ 0 60000 65536"/>
                    <a:gd name="T135" fmla="*/ 0 60000 65536"/>
                    <a:gd name="T136" fmla="*/ 0 60000 65536"/>
                    <a:gd name="T137" fmla="*/ 0 60000 65536"/>
                    <a:gd name="T138" fmla="*/ 0 60000 65536"/>
                    <a:gd name="T139" fmla="*/ 0 60000 65536"/>
                    <a:gd name="T140" fmla="*/ 0 60000 65536"/>
                    <a:gd name="T141" fmla="*/ 0 60000 65536"/>
                    <a:gd name="T142" fmla="*/ 0 60000 65536"/>
                    <a:gd name="T143" fmla="*/ 0 60000 65536"/>
                    <a:gd name="T144" fmla="*/ 0 60000 65536"/>
                    <a:gd name="T145" fmla="*/ 0 60000 65536"/>
                    <a:gd name="T146" fmla="*/ 0 60000 65536"/>
                    <a:gd name="T147" fmla="*/ 0 60000 65536"/>
                    <a:gd name="T148" fmla="*/ 0 60000 65536"/>
                    <a:gd name="T149" fmla="*/ 0 60000 65536"/>
                    <a:gd name="T150" fmla="*/ 0 60000 65536"/>
                    <a:gd name="T151" fmla="*/ 0 60000 65536"/>
                    <a:gd name="T152" fmla="*/ 0 60000 65536"/>
                    <a:gd name="T153" fmla="*/ 0 60000 65536"/>
                    <a:gd name="T154" fmla="*/ 0 60000 65536"/>
                    <a:gd name="T155" fmla="*/ 0 60000 65536"/>
                    <a:gd name="T156" fmla="*/ 0 60000 65536"/>
                    <a:gd name="T157" fmla="*/ 0 60000 65536"/>
                    <a:gd name="T158" fmla="*/ 0 60000 65536"/>
                    <a:gd name="T159" fmla="*/ 0 60000 65536"/>
                    <a:gd name="T160" fmla="*/ 0 60000 65536"/>
                    <a:gd name="T161" fmla="*/ 0 60000 65536"/>
                    <a:gd name="T162" fmla="*/ 0 60000 65536"/>
                    <a:gd name="T163" fmla="*/ 0 60000 65536"/>
                    <a:gd name="T164" fmla="*/ 0 60000 65536"/>
                    <a:gd name="T165" fmla="*/ 0 60000 65536"/>
                    <a:gd name="T166" fmla="*/ 0 60000 65536"/>
                    <a:gd name="T167" fmla="*/ 0 60000 65536"/>
                    <a:gd name="T168" fmla="*/ 0 60000 65536"/>
                    <a:gd name="T169" fmla="*/ 0 60000 65536"/>
                    <a:gd name="T170" fmla="*/ 0 60000 65536"/>
                    <a:gd name="T171" fmla="*/ 0 w 1397"/>
                    <a:gd name="T172" fmla="*/ 0 h 1249"/>
                    <a:gd name="T173" fmla="*/ 1397 w 1397"/>
                    <a:gd name="T174" fmla="*/ 1249 h 1249"/>
                  </a:gdLst>
                  <a:ahLst/>
                  <a:cxnLst>
                    <a:cxn ang="T114">
                      <a:pos x="T0" y="T1"/>
                    </a:cxn>
                    <a:cxn ang="T115">
                      <a:pos x="T2" y="T3"/>
                    </a:cxn>
                    <a:cxn ang="T116">
                      <a:pos x="T4" y="T5"/>
                    </a:cxn>
                    <a:cxn ang="T117">
                      <a:pos x="T6" y="T7"/>
                    </a:cxn>
                    <a:cxn ang="T118">
                      <a:pos x="T8" y="T9"/>
                    </a:cxn>
                    <a:cxn ang="T119">
                      <a:pos x="T10" y="T11"/>
                    </a:cxn>
                    <a:cxn ang="T120">
                      <a:pos x="T12" y="T13"/>
                    </a:cxn>
                    <a:cxn ang="T121">
                      <a:pos x="T14" y="T15"/>
                    </a:cxn>
                    <a:cxn ang="T122">
                      <a:pos x="T16" y="T17"/>
                    </a:cxn>
                    <a:cxn ang="T123">
                      <a:pos x="T18" y="T19"/>
                    </a:cxn>
                    <a:cxn ang="T124">
                      <a:pos x="T20" y="T21"/>
                    </a:cxn>
                    <a:cxn ang="T125">
                      <a:pos x="T22" y="T23"/>
                    </a:cxn>
                    <a:cxn ang="T126">
                      <a:pos x="T24" y="T25"/>
                    </a:cxn>
                    <a:cxn ang="T127">
                      <a:pos x="T26" y="T27"/>
                    </a:cxn>
                    <a:cxn ang="T128">
                      <a:pos x="T28" y="T29"/>
                    </a:cxn>
                    <a:cxn ang="T129">
                      <a:pos x="T30" y="T31"/>
                    </a:cxn>
                    <a:cxn ang="T130">
                      <a:pos x="T32" y="T33"/>
                    </a:cxn>
                    <a:cxn ang="T131">
                      <a:pos x="T34" y="T35"/>
                    </a:cxn>
                    <a:cxn ang="T132">
                      <a:pos x="T36" y="T37"/>
                    </a:cxn>
                    <a:cxn ang="T133">
                      <a:pos x="T38" y="T39"/>
                    </a:cxn>
                    <a:cxn ang="T134">
                      <a:pos x="T40" y="T41"/>
                    </a:cxn>
                    <a:cxn ang="T135">
                      <a:pos x="T42" y="T43"/>
                    </a:cxn>
                    <a:cxn ang="T136">
                      <a:pos x="T44" y="T45"/>
                    </a:cxn>
                    <a:cxn ang="T137">
                      <a:pos x="T46" y="T47"/>
                    </a:cxn>
                    <a:cxn ang="T138">
                      <a:pos x="T48" y="T49"/>
                    </a:cxn>
                    <a:cxn ang="T139">
                      <a:pos x="T50" y="T51"/>
                    </a:cxn>
                    <a:cxn ang="T140">
                      <a:pos x="T52" y="T53"/>
                    </a:cxn>
                    <a:cxn ang="T141">
                      <a:pos x="T54" y="T55"/>
                    </a:cxn>
                    <a:cxn ang="T142">
                      <a:pos x="T56" y="T57"/>
                    </a:cxn>
                    <a:cxn ang="T143">
                      <a:pos x="T58" y="T59"/>
                    </a:cxn>
                    <a:cxn ang="T144">
                      <a:pos x="T60" y="T61"/>
                    </a:cxn>
                    <a:cxn ang="T145">
                      <a:pos x="T62" y="T63"/>
                    </a:cxn>
                    <a:cxn ang="T146">
                      <a:pos x="T64" y="T65"/>
                    </a:cxn>
                    <a:cxn ang="T147">
                      <a:pos x="T66" y="T67"/>
                    </a:cxn>
                    <a:cxn ang="T148">
                      <a:pos x="T68" y="T69"/>
                    </a:cxn>
                    <a:cxn ang="T149">
                      <a:pos x="T70" y="T71"/>
                    </a:cxn>
                    <a:cxn ang="T150">
                      <a:pos x="T72" y="T73"/>
                    </a:cxn>
                    <a:cxn ang="T151">
                      <a:pos x="T74" y="T75"/>
                    </a:cxn>
                    <a:cxn ang="T152">
                      <a:pos x="T76" y="T77"/>
                    </a:cxn>
                    <a:cxn ang="T153">
                      <a:pos x="T78" y="T79"/>
                    </a:cxn>
                    <a:cxn ang="T154">
                      <a:pos x="T80" y="T81"/>
                    </a:cxn>
                    <a:cxn ang="T155">
                      <a:pos x="T82" y="T83"/>
                    </a:cxn>
                    <a:cxn ang="T156">
                      <a:pos x="T84" y="T85"/>
                    </a:cxn>
                    <a:cxn ang="T157">
                      <a:pos x="T86" y="T87"/>
                    </a:cxn>
                    <a:cxn ang="T158">
                      <a:pos x="T88" y="T89"/>
                    </a:cxn>
                    <a:cxn ang="T159">
                      <a:pos x="T90" y="T91"/>
                    </a:cxn>
                    <a:cxn ang="T160">
                      <a:pos x="T92" y="T93"/>
                    </a:cxn>
                    <a:cxn ang="T161">
                      <a:pos x="T94" y="T95"/>
                    </a:cxn>
                    <a:cxn ang="T162">
                      <a:pos x="T96" y="T97"/>
                    </a:cxn>
                    <a:cxn ang="T163">
                      <a:pos x="T98" y="T99"/>
                    </a:cxn>
                    <a:cxn ang="T164">
                      <a:pos x="T100" y="T101"/>
                    </a:cxn>
                    <a:cxn ang="T165">
                      <a:pos x="T102" y="T103"/>
                    </a:cxn>
                    <a:cxn ang="T166">
                      <a:pos x="T104" y="T105"/>
                    </a:cxn>
                    <a:cxn ang="T167">
                      <a:pos x="T106" y="T107"/>
                    </a:cxn>
                    <a:cxn ang="T168">
                      <a:pos x="T108" y="T109"/>
                    </a:cxn>
                    <a:cxn ang="T169">
                      <a:pos x="T110" y="T111"/>
                    </a:cxn>
                    <a:cxn ang="T170">
                      <a:pos x="T112" y="T113"/>
                    </a:cxn>
                  </a:cxnLst>
                  <a:rect l="T171" t="T172" r="T173" b="T174"/>
                  <a:pathLst>
                    <a:path w="1397" h="1249">
                      <a:moveTo>
                        <a:pt x="17" y="417"/>
                      </a:moveTo>
                      <a:lnTo>
                        <a:pt x="28" y="372"/>
                      </a:lnTo>
                      <a:lnTo>
                        <a:pt x="51" y="384"/>
                      </a:lnTo>
                      <a:lnTo>
                        <a:pt x="85" y="338"/>
                      </a:lnTo>
                      <a:lnTo>
                        <a:pt x="73" y="327"/>
                      </a:lnTo>
                      <a:lnTo>
                        <a:pt x="96" y="305"/>
                      </a:lnTo>
                      <a:lnTo>
                        <a:pt x="73" y="271"/>
                      </a:lnTo>
                      <a:lnTo>
                        <a:pt x="85" y="259"/>
                      </a:lnTo>
                      <a:lnTo>
                        <a:pt x="51" y="248"/>
                      </a:lnTo>
                      <a:lnTo>
                        <a:pt x="40" y="259"/>
                      </a:lnTo>
                      <a:lnTo>
                        <a:pt x="17" y="226"/>
                      </a:lnTo>
                      <a:lnTo>
                        <a:pt x="17" y="214"/>
                      </a:lnTo>
                      <a:lnTo>
                        <a:pt x="28" y="214"/>
                      </a:lnTo>
                      <a:lnTo>
                        <a:pt x="28" y="203"/>
                      </a:lnTo>
                      <a:lnTo>
                        <a:pt x="28" y="192"/>
                      </a:lnTo>
                      <a:lnTo>
                        <a:pt x="28" y="181"/>
                      </a:lnTo>
                      <a:lnTo>
                        <a:pt x="40" y="181"/>
                      </a:lnTo>
                      <a:lnTo>
                        <a:pt x="40" y="169"/>
                      </a:lnTo>
                      <a:lnTo>
                        <a:pt x="51" y="158"/>
                      </a:lnTo>
                      <a:lnTo>
                        <a:pt x="51" y="147"/>
                      </a:lnTo>
                      <a:lnTo>
                        <a:pt x="62" y="135"/>
                      </a:lnTo>
                      <a:lnTo>
                        <a:pt x="73" y="124"/>
                      </a:lnTo>
                      <a:lnTo>
                        <a:pt x="73" y="113"/>
                      </a:lnTo>
                      <a:lnTo>
                        <a:pt x="73" y="102"/>
                      </a:lnTo>
                      <a:lnTo>
                        <a:pt x="105" y="47"/>
                      </a:lnTo>
                      <a:lnTo>
                        <a:pt x="130" y="113"/>
                      </a:lnTo>
                      <a:lnTo>
                        <a:pt x="144" y="79"/>
                      </a:lnTo>
                      <a:lnTo>
                        <a:pt x="153" y="18"/>
                      </a:lnTo>
                      <a:lnTo>
                        <a:pt x="209" y="45"/>
                      </a:lnTo>
                      <a:lnTo>
                        <a:pt x="220" y="18"/>
                      </a:lnTo>
                      <a:lnTo>
                        <a:pt x="266" y="45"/>
                      </a:lnTo>
                      <a:lnTo>
                        <a:pt x="312" y="35"/>
                      </a:lnTo>
                      <a:lnTo>
                        <a:pt x="254" y="68"/>
                      </a:lnTo>
                      <a:lnTo>
                        <a:pt x="356" y="44"/>
                      </a:lnTo>
                      <a:lnTo>
                        <a:pt x="390" y="45"/>
                      </a:lnTo>
                      <a:lnTo>
                        <a:pt x="435" y="68"/>
                      </a:lnTo>
                      <a:lnTo>
                        <a:pt x="458" y="45"/>
                      </a:lnTo>
                      <a:lnTo>
                        <a:pt x="469" y="45"/>
                      </a:lnTo>
                      <a:lnTo>
                        <a:pt x="492" y="34"/>
                      </a:lnTo>
                      <a:lnTo>
                        <a:pt x="503" y="45"/>
                      </a:lnTo>
                      <a:lnTo>
                        <a:pt x="514" y="34"/>
                      </a:lnTo>
                      <a:lnTo>
                        <a:pt x="526" y="23"/>
                      </a:lnTo>
                      <a:lnTo>
                        <a:pt x="537" y="11"/>
                      </a:lnTo>
                      <a:lnTo>
                        <a:pt x="548" y="11"/>
                      </a:lnTo>
                      <a:lnTo>
                        <a:pt x="560" y="11"/>
                      </a:lnTo>
                      <a:lnTo>
                        <a:pt x="571" y="0"/>
                      </a:lnTo>
                      <a:lnTo>
                        <a:pt x="582" y="0"/>
                      </a:lnTo>
                      <a:lnTo>
                        <a:pt x="582" y="11"/>
                      </a:lnTo>
                      <a:lnTo>
                        <a:pt x="593" y="11"/>
                      </a:lnTo>
                      <a:lnTo>
                        <a:pt x="593" y="23"/>
                      </a:lnTo>
                      <a:lnTo>
                        <a:pt x="593" y="34"/>
                      </a:lnTo>
                      <a:lnTo>
                        <a:pt x="605" y="45"/>
                      </a:lnTo>
                      <a:lnTo>
                        <a:pt x="605" y="56"/>
                      </a:lnTo>
                      <a:lnTo>
                        <a:pt x="605" y="68"/>
                      </a:lnTo>
                      <a:lnTo>
                        <a:pt x="616" y="68"/>
                      </a:lnTo>
                      <a:lnTo>
                        <a:pt x="616" y="79"/>
                      </a:lnTo>
                      <a:lnTo>
                        <a:pt x="616" y="68"/>
                      </a:lnTo>
                      <a:lnTo>
                        <a:pt x="627" y="90"/>
                      </a:lnTo>
                      <a:lnTo>
                        <a:pt x="650" y="68"/>
                      </a:lnTo>
                      <a:lnTo>
                        <a:pt x="661" y="79"/>
                      </a:lnTo>
                      <a:lnTo>
                        <a:pt x="684" y="68"/>
                      </a:lnTo>
                      <a:lnTo>
                        <a:pt x="729" y="102"/>
                      </a:lnTo>
                      <a:lnTo>
                        <a:pt x="752" y="102"/>
                      </a:lnTo>
                      <a:lnTo>
                        <a:pt x="740" y="113"/>
                      </a:lnTo>
                      <a:lnTo>
                        <a:pt x="763" y="124"/>
                      </a:lnTo>
                      <a:lnTo>
                        <a:pt x="763" y="158"/>
                      </a:lnTo>
                      <a:lnTo>
                        <a:pt x="786" y="135"/>
                      </a:lnTo>
                      <a:lnTo>
                        <a:pt x="797" y="158"/>
                      </a:lnTo>
                      <a:lnTo>
                        <a:pt x="808" y="158"/>
                      </a:lnTo>
                      <a:lnTo>
                        <a:pt x="808" y="147"/>
                      </a:lnTo>
                      <a:lnTo>
                        <a:pt x="820" y="147"/>
                      </a:lnTo>
                      <a:lnTo>
                        <a:pt x="831" y="147"/>
                      </a:lnTo>
                      <a:lnTo>
                        <a:pt x="842" y="135"/>
                      </a:lnTo>
                      <a:lnTo>
                        <a:pt x="865" y="135"/>
                      </a:lnTo>
                      <a:lnTo>
                        <a:pt x="853" y="113"/>
                      </a:lnTo>
                      <a:lnTo>
                        <a:pt x="831" y="90"/>
                      </a:lnTo>
                      <a:lnTo>
                        <a:pt x="853" y="45"/>
                      </a:lnTo>
                      <a:lnTo>
                        <a:pt x="865" y="56"/>
                      </a:lnTo>
                      <a:lnTo>
                        <a:pt x="899" y="23"/>
                      </a:lnTo>
                      <a:lnTo>
                        <a:pt x="910" y="45"/>
                      </a:lnTo>
                      <a:lnTo>
                        <a:pt x="910" y="34"/>
                      </a:lnTo>
                      <a:lnTo>
                        <a:pt x="921" y="34"/>
                      </a:lnTo>
                      <a:lnTo>
                        <a:pt x="933" y="23"/>
                      </a:lnTo>
                      <a:lnTo>
                        <a:pt x="944" y="23"/>
                      </a:lnTo>
                      <a:lnTo>
                        <a:pt x="955" y="23"/>
                      </a:lnTo>
                      <a:lnTo>
                        <a:pt x="966" y="23"/>
                      </a:lnTo>
                      <a:lnTo>
                        <a:pt x="978" y="23"/>
                      </a:lnTo>
                      <a:lnTo>
                        <a:pt x="1000" y="0"/>
                      </a:lnTo>
                      <a:lnTo>
                        <a:pt x="1023" y="34"/>
                      </a:lnTo>
                      <a:lnTo>
                        <a:pt x="1023" y="68"/>
                      </a:lnTo>
                      <a:lnTo>
                        <a:pt x="1068" y="113"/>
                      </a:lnTo>
                      <a:lnTo>
                        <a:pt x="1068" y="124"/>
                      </a:lnTo>
                      <a:lnTo>
                        <a:pt x="1046" y="113"/>
                      </a:lnTo>
                      <a:lnTo>
                        <a:pt x="1012" y="124"/>
                      </a:lnTo>
                      <a:lnTo>
                        <a:pt x="1000" y="147"/>
                      </a:lnTo>
                      <a:lnTo>
                        <a:pt x="1046" y="124"/>
                      </a:lnTo>
                      <a:lnTo>
                        <a:pt x="1057" y="147"/>
                      </a:lnTo>
                      <a:lnTo>
                        <a:pt x="1034" y="158"/>
                      </a:lnTo>
                      <a:lnTo>
                        <a:pt x="1046" y="169"/>
                      </a:lnTo>
                      <a:lnTo>
                        <a:pt x="1068" y="169"/>
                      </a:lnTo>
                      <a:lnTo>
                        <a:pt x="1102" y="203"/>
                      </a:lnTo>
                      <a:lnTo>
                        <a:pt x="1068" y="214"/>
                      </a:lnTo>
                      <a:lnTo>
                        <a:pt x="1068" y="203"/>
                      </a:lnTo>
                      <a:lnTo>
                        <a:pt x="1046" y="203"/>
                      </a:lnTo>
                      <a:lnTo>
                        <a:pt x="1046" y="214"/>
                      </a:lnTo>
                      <a:lnTo>
                        <a:pt x="1046" y="226"/>
                      </a:lnTo>
                      <a:lnTo>
                        <a:pt x="1046" y="237"/>
                      </a:lnTo>
                      <a:lnTo>
                        <a:pt x="1057" y="237"/>
                      </a:lnTo>
                      <a:lnTo>
                        <a:pt x="1057" y="248"/>
                      </a:lnTo>
                      <a:lnTo>
                        <a:pt x="1057" y="259"/>
                      </a:lnTo>
                      <a:lnTo>
                        <a:pt x="1068" y="271"/>
                      </a:lnTo>
                      <a:lnTo>
                        <a:pt x="1068" y="282"/>
                      </a:lnTo>
                      <a:lnTo>
                        <a:pt x="1046" y="282"/>
                      </a:lnTo>
                      <a:lnTo>
                        <a:pt x="1046" y="293"/>
                      </a:lnTo>
                      <a:lnTo>
                        <a:pt x="1046" y="305"/>
                      </a:lnTo>
                      <a:lnTo>
                        <a:pt x="1046" y="316"/>
                      </a:lnTo>
                      <a:lnTo>
                        <a:pt x="1046" y="327"/>
                      </a:lnTo>
                      <a:lnTo>
                        <a:pt x="1046" y="350"/>
                      </a:lnTo>
                      <a:lnTo>
                        <a:pt x="1046" y="361"/>
                      </a:lnTo>
                      <a:lnTo>
                        <a:pt x="1057" y="372"/>
                      </a:lnTo>
                      <a:lnTo>
                        <a:pt x="1057" y="384"/>
                      </a:lnTo>
                      <a:lnTo>
                        <a:pt x="1079" y="395"/>
                      </a:lnTo>
                      <a:lnTo>
                        <a:pt x="1079" y="429"/>
                      </a:lnTo>
                      <a:lnTo>
                        <a:pt x="1091" y="417"/>
                      </a:lnTo>
                      <a:lnTo>
                        <a:pt x="1102" y="417"/>
                      </a:lnTo>
                      <a:lnTo>
                        <a:pt x="1113" y="395"/>
                      </a:lnTo>
                      <a:lnTo>
                        <a:pt x="1147" y="384"/>
                      </a:lnTo>
                      <a:lnTo>
                        <a:pt x="1136" y="429"/>
                      </a:lnTo>
                      <a:lnTo>
                        <a:pt x="1147" y="429"/>
                      </a:lnTo>
                      <a:lnTo>
                        <a:pt x="1159" y="429"/>
                      </a:lnTo>
                      <a:lnTo>
                        <a:pt x="1170" y="417"/>
                      </a:lnTo>
                      <a:lnTo>
                        <a:pt x="1181" y="417"/>
                      </a:lnTo>
                      <a:lnTo>
                        <a:pt x="1181" y="406"/>
                      </a:lnTo>
                      <a:lnTo>
                        <a:pt x="1193" y="406"/>
                      </a:lnTo>
                      <a:lnTo>
                        <a:pt x="1193" y="395"/>
                      </a:lnTo>
                      <a:lnTo>
                        <a:pt x="1193" y="384"/>
                      </a:lnTo>
                      <a:lnTo>
                        <a:pt x="1204" y="372"/>
                      </a:lnTo>
                      <a:lnTo>
                        <a:pt x="1215" y="372"/>
                      </a:lnTo>
                      <a:lnTo>
                        <a:pt x="1226" y="372"/>
                      </a:lnTo>
                      <a:lnTo>
                        <a:pt x="1238" y="372"/>
                      </a:lnTo>
                      <a:lnTo>
                        <a:pt x="1249" y="372"/>
                      </a:lnTo>
                      <a:lnTo>
                        <a:pt x="1260" y="372"/>
                      </a:lnTo>
                      <a:lnTo>
                        <a:pt x="1272" y="372"/>
                      </a:lnTo>
                      <a:lnTo>
                        <a:pt x="1294" y="395"/>
                      </a:lnTo>
                      <a:lnTo>
                        <a:pt x="1283" y="417"/>
                      </a:lnTo>
                      <a:lnTo>
                        <a:pt x="1294" y="417"/>
                      </a:lnTo>
                      <a:lnTo>
                        <a:pt x="1306" y="417"/>
                      </a:lnTo>
                      <a:lnTo>
                        <a:pt x="1306" y="429"/>
                      </a:lnTo>
                      <a:lnTo>
                        <a:pt x="1317" y="429"/>
                      </a:lnTo>
                      <a:lnTo>
                        <a:pt x="1328" y="429"/>
                      </a:lnTo>
                      <a:lnTo>
                        <a:pt x="1328" y="417"/>
                      </a:lnTo>
                      <a:lnTo>
                        <a:pt x="1339" y="417"/>
                      </a:lnTo>
                      <a:lnTo>
                        <a:pt x="1351" y="417"/>
                      </a:lnTo>
                      <a:lnTo>
                        <a:pt x="1362" y="417"/>
                      </a:lnTo>
                      <a:lnTo>
                        <a:pt x="1385" y="463"/>
                      </a:lnTo>
                      <a:lnTo>
                        <a:pt x="1396" y="519"/>
                      </a:lnTo>
                      <a:lnTo>
                        <a:pt x="1385" y="519"/>
                      </a:lnTo>
                      <a:lnTo>
                        <a:pt x="1385" y="530"/>
                      </a:lnTo>
                      <a:lnTo>
                        <a:pt x="1373" y="542"/>
                      </a:lnTo>
                      <a:lnTo>
                        <a:pt x="1373" y="553"/>
                      </a:lnTo>
                      <a:lnTo>
                        <a:pt x="1373" y="564"/>
                      </a:lnTo>
                      <a:lnTo>
                        <a:pt x="1373" y="575"/>
                      </a:lnTo>
                      <a:lnTo>
                        <a:pt x="1362" y="587"/>
                      </a:lnTo>
                      <a:lnTo>
                        <a:pt x="1351" y="609"/>
                      </a:lnTo>
                      <a:lnTo>
                        <a:pt x="1306" y="677"/>
                      </a:lnTo>
                      <a:lnTo>
                        <a:pt x="1317" y="711"/>
                      </a:lnTo>
                      <a:lnTo>
                        <a:pt x="1355" y="812"/>
                      </a:lnTo>
                      <a:lnTo>
                        <a:pt x="1306" y="733"/>
                      </a:lnTo>
                      <a:lnTo>
                        <a:pt x="1294" y="733"/>
                      </a:lnTo>
                      <a:lnTo>
                        <a:pt x="1283" y="733"/>
                      </a:lnTo>
                      <a:lnTo>
                        <a:pt x="1272" y="745"/>
                      </a:lnTo>
                      <a:lnTo>
                        <a:pt x="1260" y="756"/>
                      </a:lnTo>
                      <a:lnTo>
                        <a:pt x="1249" y="756"/>
                      </a:lnTo>
                      <a:lnTo>
                        <a:pt x="1226" y="767"/>
                      </a:lnTo>
                      <a:lnTo>
                        <a:pt x="1215" y="767"/>
                      </a:lnTo>
                      <a:lnTo>
                        <a:pt x="1215" y="756"/>
                      </a:lnTo>
                      <a:lnTo>
                        <a:pt x="1204" y="756"/>
                      </a:lnTo>
                      <a:lnTo>
                        <a:pt x="1193" y="745"/>
                      </a:lnTo>
                      <a:lnTo>
                        <a:pt x="1181" y="733"/>
                      </a:lnTo>
                      <a:lnTo>
                        <a:pt x="1170" y="722"/>
                      </a:lnTo>
                      <a:lnTo>
                        <a:pt x="1170" y="711"/>
                      </a:lnTo>
                      <a:lnTo>
                        <a:pt x="1159" y="699"/>
                      </a:lnTo>
                      <a:lnTo>
                        <a:pt x="1147" y="699"/>
                      </a:lnTo>
                      <a:lnTo>
                        <a:pt x="1136" y="699"/>
                      </a:lnTo>
                      <a:lnTo>
                        <a:pt x="1125" y="699"/>
                      </a:lnTo>
                      <a:lnTo>
                        <a:pt x="1113" y="688"/>
                      </a:lnTo>
                      <a:lnTo>
                        <a:pt x="1102" y="688"/>
                      </a:lnTo>
                      <a:lnTo>
                        <a:pt x="1079" y="688"/>
                      </a:lnTo>
                      <a:lnTo>
                        <a:pt x="1046" y="688"/>
                      </a:lnTo>
                      <a:lnTo>
                        <a:pt x="1034" y="688"/>
                      </a:lnTo>
                      <a:lnTo>
                        <a:pt x="1012" y="688"/>
                      </a:lnTo>
                      <a:lnTo>
                        <a:pt x="989" y="699"/>
                      </a:lnTo>
                      <a:lnTo>
                        <a:pt x="978" y="699"/>
                      </a:lnTo>
                      <a:lnTo>
                        <a:pt x="955" y="711"/>
                      </a:lnTo>
                      <a:lnTo>
                        <a:pt x="933" y="722"/>
                      </a:lnTo>
                      <a:lnTo>
                        <a:pt x="910" y="733"/>
                      </a:lnTo>
                      <a:lnTo>
                        <a:pt x="899" y="733"/>
                      </a:lnTo>
                      <a:lnTo>
                        <a:pt x="887" y="745"/>
                      </a:lnTo>
                      <a:lnTo>
                        <a:pt x="876" y="745"/>
                      </a:lnTo>
                      <a:lnTo>
                        <a:pt x="865" y="756"/>
                      </a:lnTo>
                      <a:lnTo>
                        <a:pt x="865" y="767"/>
                      </a:lnTo>
                      <a:lnTo>
                        <a:pt x="853" y="767"/>
                      </a:lnTo>
                      <a:lnTo>
                        <a:pt x="842" y="778"/>
                      </a:lnTo>
                      <a:lnTo>
                        <a:pt x="842" y="790"/>
                      </a:lnTo>
                      <a:lnTo>
                        <a:pt x="831" y="801"/>
                      </a:lnTo>
                      <a:lnTo>
                        <a:pt x="820" y="812"/>
                      </a:lnTo>
                      <a:lnTo>
                        <a:pt x="808" y="835"/>
                      </a:lnTo>
                      <a:lnTo>
                        <a:pt x="797" y="835"/>
                      </a:lnTo>
                      <a:lnTo>
                        <a:pt x="797" y="846"/>
                      </a:lnTo>
                      <a:lnTo>
                        <a:pt x="786" y="857"/>
                      </a:lnTo>
                      <a:lnTo>
                        <a:pt x="774" y="869"/>
                      </a:lnTo>
                      <a:lnTo>
                        <a:pt x="763" y="880"/>
                      </a:lnTo>
                      <a:lnTo>
                        <a:pt x="763" y="903"/>
                      </a:lnTo>
                      <a:lnTo>
                        <a:pt x="718" y="914"/>
                      </a:lnTo>
                      <a:lnTo>
                        <a:pt x="718" y="948"/>
                      </a:lnTo>
                      <a:lnTo>
                        <a:pt x="695" y="970"/>
                      </a:lnTo>
                      <a:lnTo>
                        <a:pt x="695" y="959"/>
                      </a:lnTo>
                      <a:lnTo>
                        <a:pt x="695" y="981"/>
                      </a:lnTo>
                      <a:lnTo>
                        <a:pt x="673" y="993"/>
                      </a:lnTo>
                      <a:lnTo>
                        <a:pt x="661" y="1027"/>
                      </a:lnTo>
                      <a:lnTo>
                        <a:pt x="650" y="1027"/>
                      </a:lnTo>
                      <a:lnTo>
                        <a:pt x="650" y="1038"/>
                      </a:lnTo>
                      <a:lnTo>
                        <a:pt x="650" y="1049"/>
                      </a:lnTo>
                      <a:lnTo>
                        <a:pt x="650" y="1060"/>
                      </a:lnTo>
                      <a:lnTo>
                        <a:pt x="650" y="1072"/>
                      </a:lnTo>
                      <a:lnTo>
                        <a:pt x="650" y="1083"/>
                      </a:lnTo>
                      <a:lnTo>
                        <a:pt x="605" y="1072"/>
                      </a:lnTo>
                      <a:lnTo>
                        <a:pt x="593" y="1087"/>
                      </a:lnTo>
                      <a:lnTo>
                        <a:pt x="548" y="1072"/>
                      </a:lnTo>
                      <a:lnTo>
                        <a:pt x="537" y="1083"/>
                      </a:lnTo>
                      <a:lnTo>
                        <a:pt x="514" y="1060"/>
                      </a:lnTo>
                      <a:lnTo>
                        <a:pt x="503" y="1094"/>
                      </a:lnTo>
                      <a:lnTo>
                        <a:pt x="298" y="1177"/>
                      </a:lnTo>
                      <a:lnTo>
                        <a:pt x="343" y="1108"/>
                      </a:lnTo>
                      <a:lnTo>
                        <a:pt x="413" y="1060"/>
                      </a:lnTo>
                      <a:lnTo>
                        <a:pt x="424" y="1027"/>
                      </a:lnTo>
                      <a:lnTo>
                        <a:pt x="390" y="1060"/>
                      </a:lnTo>
                      <a:lnTo>
                        <a:pt x="379" y="1060"/>
                      </a:lnTo>
                      <a:lnTo>
                        <a:pt x="352" y="1117"/>
                      </a:lnTo>
                      <a:lnTo>
                        <a:pt x="342" y="1111"/>
                      </a:lnTo>
                      <a:lnTo>
                        <a:pt x="278" y="1083"/>
                      </a:lnTo>
                      <a:lnTo>
                        <a:pt x="345" y="1038"/>
                      </a:lnTo>
                      <a:lnTo>
                        <a:pt x="328" y="1144"/>
                      </a:lnTo>
                      <a:lnTo>
                        <a:pt x="304" y="1087"/>
                      </a:lnTo>
                      <a:lnTo>
                        <a:pt x="331" y="1113"/>
                      </a:lnTo>
                      <a:lnTo>
                        <a:pt x="312" y="1144"/>
                      </a:lnTo>
                      <a:lnTo>
                        <a:pt x="357" y="1248"/>
                      </a:lnTo>
                      <a:lnTo>
                        <a:pt x="267" y="1144"/>
                      </a:lnTo>
                      <a:lnTo>
                        <a:pt x="291" y="1170"/>
                      </a:lnTo>
                      <a:lnTo>
                        <a:pt x="196" y="1125"/>
                      </a:lnTo>
                      <a:lnTo>
                        <a:pt x="235" y="1182"/>
                      </a:lnTo>
                      <a:lnTo>
                        <a:pt x="138" y="1110"/>
                      </a:lnTo>
                      <a:lnTo>
                        <a:pt x="227" y="1096"/>
                      </a:lnTo>
                      <a:lnTo>
                        <a:pt x="202" y="1103"/>
                      </a:lnTo>
                      <a:lnTo>
                        <a:pt x="154" y="1059"/>
                      </a:lnTo>
                      <a:lnTo>
                        <a:pt x="182" y="1013"/>
                      </a:lnTo>
                      <a:lnTo>
                        <a:pt x="124" y="1083"/>
                      </a:lnTo>
                      <a:lnTo>
                        <a:pt x="182" y="1015"/>
                      </a:lnTo>
                      <a:lnTo>
                        <a:pt x="178" y="1053"/>
                      </a:lnTo>
                      <a:lnTo>
                        <a:pt x="177" y="1013"/>
                      </a:lnTo>
                      <a:lnTo>
                        <a:pt x="171" y="1070"/>
                      </a:lnTo>
                      <a:lnTo>
                        <a:pt x="187" y="959"/>
                      </a:lnTo>
                      <a:lnTo>
                        <a:pt x="175" y="970"/>
                      </a:lnTo>
                      <a:lnTo>
                        <a:pt x="261" y="1104"/>
                      </a:lnTo>
                      <a:lnTo>
                        <a:pt x="153" y="981"/>
                      </a:lnTo>
                      <a:lnTo>
                        <a:pt x="141" y="981"/>
                      </a:lnTo>
                      <a:lnTo>
                        <a:pt x="130" y="981"/>
                      </a:lnTo>
                      <a:lnTo>
                        <a:pt x="211" y="1103"/>
                      </a:lnTo>
                      <a:lnTo>
                        <a:pt x="172" y="1084"/>
                      </a:lnTo>
                      <a:lnTo>
                        <a:pt x="112" y="1087"/>
                      </a:lnTo>
                      <a:lnTo>
                        <a:pt x="168" y="1169"/>
                      </a:lnTo>
                      <a:lnTo>
                        <a:pt x="107" y="1015"/>
                      </a:lnTo>
                      <a:lnTo>
                        <a:pt x="90" y="1120"/>
                      </a:lnTo>
                      <a:lnTo>
                        <a:pt x="124" y="1192"/>
                      </a:lnTo>
                      <a:lnTo>
                        <a:pt x="85" y="1027"/>
                      </a:lnTo>
                      <a:lnTo>
                        <a:pt x="0" y="1238"/>
                      </a:lnTo>
                      <a:lnTo>
                        <a:pt x="51" y="1027"/>
                      </a:lnTo>
                      <a:lnTo>
                        <a:pt x="40" y="1027"/>
                      </a:lnTo>
                      <a:lnTo>
                        <a:pt x="40" y="993"/>
                      </a:lnTo>
                      <a:lnTo>
                        <a:pt x="62" y="981"/>
                      </a:lnTo>
                      <a:lnTo>
                        <a:pt x="51" y="981"/>
                      </a:lnTo>
                      <a:lnTo>
                        <a:pt x="51" y="970"/>
                      </a:lnTo>
                      <a:lnTo>
                        <a:pt x="51" y="959"/>
                      </a:lnTo>
                      <a:lnTo>
                        <a:pt x="51" y="948"/>
                      </a:lnTo>
                      <a:lnTo>
                        <a:pt x="51" y="936"/>
                      </a:lnTo>
                      <a:lnTo>
                        <a:pt x="51" y="925"/>
                      </a:lnTo>
                      <a:lnTo>
                        <a:pt x="62" y="914"/>
                      </a:lnTo>
                      <a:lnTo>
                        <a:pt x="62" y="891"/>
                      </a:lnTo>
                      <a:lnTo>
                        <a:pt x="62" y="880"/>
                      </a:lnTo>
                      <a:lnTo>
                        <a:pt x="62" y="869"/>
                      </a:lnTo>
                      <a:lnTo>
                        <a:pt x="62" y="857"/>
                      </a:lnTo>
                      <a:lnTo>
                        <a:pt x="62" y="846"/>
                      </a:lnTo>
                      <a:lnTo>
                        <a:pt x="62" y="835"/>
                      </a:lnTo>
                      <a:lnTo>
                        <a:pt x="62" y="824"/>
                      </a:lnTo>
                      <a:lnTo>
                        <a:pt x="73" y="824"/>
                      </a:lnTo>
                      <a:lnTo>
                        <a:pt x="73" y="812"/>
                      </a:lnTo>
                      <a:lnTo>
                        <a:pt x="73" y="801"/>
                      </a:lnTo>
                      <a:lnTo>
                        <a:pt x="73" y="790"/>
                      </a:lnTo>
                      <a:lnTo>
                        <a:pt x="62" y="790"/>
                      </a:lnTo>
                      <a:lnTo>
                        <a:pt x="62" y="778"/>
                      </a:lnTo>
                      <a:lnTo>
                        <a:pt x="62" y="767"/>
                      </a:lnTo>
                      <a:lnTo>
                        <a:pt x="51" y="767"/>
                      </a:lnTo>
                      <a:lnTo>
                        <a:pt x="51" y="756"/>
                      </a:lnTo>
                      <a:lnTo>
                        <a:pt x="73" y="756"/>
                      </a:lnTo>
                      <a:lnTo>
                        <a:pt x="73" y="722"/>
                      </a:lnTo>
                      <a:lnTo>
                        <a:pt x="85" y="722"/>
                      </a:lnTo>
                      <a:lnTo>
                        <a:pt x="96" y="711"/>
                      </a:lnTo>
                      <a:lnTo>
                        <a:pt x="107" y="699"/>
                      </a:lnTo>
                      <a:lnTo>
                        <a:pt x="107" y="688"/>
                      </a:lnTo>
                      <a:lnTo>
                        <a:pt x="130" y="677"/>
                      </a:lnTo>
                      <a:lnTo>
                        <a:pt x="141" y="654"/>
                      </a:lnTo>
                      <a:lnTo>
                        <a:pt x="141" y="643"/>
                      </a:lnTo>
                      <a:lnTo>
                        <a:pt x="153" y="643"/>
                      </a:lnTo>
                      <a:lnTo>
                        <a:pt x="153" y="632"/>
                      </a:lnTo>
                      <a:lnTo>
                        <a:pt x="164" y="632"/>
                      </a:lnTo>
                      <a:lnTo>
                        <a:pt x="175" y="632"/>
                      </a:lnTo>
                      <a:lnTo>
                        <a:pt x="187" y="620"/>
                      </a:lnTo>
                      <a:lnTo>
                        <a:pt x="198" y="620"/>
                      </a:lnTo>
                      <a:lnTo>
                        <a:pt x="209" y="609"/>
                      </a:lnTo>
                      <a:lnTo>
                        <a:pt x="220" y="609"/>
                      </a:lnTo>
                      <a:lnTo>
                        <a:pt x="232" y="575"/>
                      </a:lnTo>
                      <a:lnTo>
                        <a:pt x="220" y="575"/>
                      </a:lnTo>
                      <a:lnTo>
                        <a:pt x="220" y="564"/>
                      </a:lnTo>
                      <a:lnTo>
                        <a:pt x="209" y="564"/>
                      </a:lnTo>
                      <a:lnTo>
                        <a:pt x="198" y="553"/>
                      </a:lnTo>
                      <a:lnTo>
                        <a:pt x="187" y="553"/>
                      </a:lnTo>
                      <a:lnTo>
                        <a:pt x="175" y="553"/>
                      </a:lnTo>
                      <a:lnTo>
                        <a:pt x="164" y="542"/>
                      </a:lnTo>
                      <a:lnTo>
                        <a:pt x="141" y="519"/>
                      </a:lnTo>
                      <a:lnTo>
                        <a:pt x="141" y="474"/>
                      </a:lnTo>
                      <a:lnTo>
                        <a:pt x="141" y="463"/>
                      </a:lnTo>
                      <a:lnTo>
                        <a:pt x="130" y="463"/>
                      </a:lnTo>
                      <a:lnTo>
                        <a:pt x="119" y="451"/>
                      </a:lnTo>
                      <a:lnTo>
                        <a:pt x="96" y="440"/>
                      </a:lnTo>
                      <a:lnTo>
                        <a:pt x="85" y="440"/>
                      </a:lnTo>
                      <a:lnTo>
                        <a:pt x="73" y="451"/>
                      </a:lnTo>
                      <a:lnTo>
                        <a:pt x="62" y="451"/>
                      </a:lnTo>
                      <a:lnTo>
                        <a:pt x="51" y="440"/>
                      </a:lnTo>
                      <a:lnTo>
                        <a:pt x="40" y="440"/>
                      </a:lnTo>
                      <a:lnTo>
                        <a:pt x="28" y="429"/>
                      </a:lnTo>
                      <a:lnTo>
                        <a:pt x="17" y="429"/>
                      </a:lnTo>
                      <a:lnTo>
                        <a:pt x="17" y="417"/>
                      </a:lnTo>
                    </a:path>
                  </a:pathLst>
                </a:custGeom>
                <a:solidFill>
                  <a:srgbClr val="800000"/>
                </a:solidFill>
                <a:ln w="19050" cap="rnd" algn="ctr">
                  <a:solidFill>
                    <a:schemeClr val="bg2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marL="0" indent="0" algn="l" defTabSz="914400" rtl="0" eaLnBrk="1" latinLnBrk="0" hangingPunct="1"/>
                  <a:endParaRPr lang="en-US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endParaRPr>
                </a:p>
              </xdr:txBody>
            </xdr:sp>
            <xdr:sp macro="" textlink="">
              <xdr:nvSpPr>
                <xdr:cNvPr id="24" name="Freeform 175"/>
                <xdr:cNvSpPr>
                  <a:spLocks/>
                </xdr:cNvSpPr>
              </xdr:nvSpPr>
              <xdr:spPr bwMode="auto">
                <a:xfrm>
                  <a:off x="3255" y="1796"/>
                  <a:ext cx="618" cy="884"/>
                </a:xfrm>
                <a:custGeom>
                  <a:avLst/>
                  <a:gdLst>
                    <a:gd name="T0" fmla="*/ 956542379 w 739"/>
                    <a:gd name="T1" fmla="*/ 793036592 h 1059"/>
                    <a:gd name="T2" fmla="*/ 907905102 w 739"/>
                    <a:gd name="T3" fmla="*/ 908840291 h 1059"/>
                    <a:gd name="T4" fmla="*/ 924117242 w 739"/>
                    <a:gd name="T5" fmla="*/ 941089558 h 1059"/>
                    <a:gd name="T6" fmla="*/ 940329382 w 739"/>
                    <a:gd name="T7" fmla="*/ 990930267 h 1059"/>
                    <a:gd name="T8" fmla="*/ 924117242 w 739"/>
                    <a:gd name="T9" fmla="*/ 1090609119 h 1059"/>
                    <a:gd name="T10" fmla="*/ 857792574 w 739"/>
                    <a:gd name="T11" fmla="*/ 1090609119 h 1059"/>
                    <a:gd name="T12" fmla="*/ 791468977 w 739"/>
                    <a:gd name="T13" fmla="*/ 1073018532 h 1059"/>
                    <a:gd name="T14" fmla="*/ 742831272 w 739"/>
                    <a:gd name="T15" fmla="*/ 1090609119 h 1059"/>
                    <a:gd name="T16" fmla="*/ 708932383 w 739"/>
                    <a:gd name="T17" fmla="*/ 1122857531 h 1059"/>
                    <a:gd name="T18" fmla="*/ 726617848 w 739"/>
                    <a:gd name="T19" fmla="*/ 1204947506 h 1059"/>
                    <a:gd name="T20" fmla="*/ 726617848 w 739"/>
                    <a:gd name="T21" fmla="*/ 1254786505 h 1059"/>
                    <a:gd name="T22" fmla="*/ 726617848 w 739"/>
                    <a:gd name="T23" fmla="*/ 1304626359 h 1059"/>
                    <a:gd name="T24" fmla="*/ 660294250 w 739"/>
                    <a:gd name="T25" fmla="*/ 1354465357 h 1059"/>
                    <a:gd name="T26" fmla="*/ 626395361 w 739"/>
                    <a:gd name="T27" fmla="*/ 1404305211 h 1059"/>
                    <a:gd name="T28" fmla="*/ 561545088 w 739"/>
                    <a:gd name="T29" fmla="*/ 1470268843 h 1059"/>
                    <a:gd name="T30" fmla="*/ 545331663 w 739"/>
                    <a:gd name="T31" fmla="*/ 1536234185 h 1059"/>
                    <a:gd name="T32" fmla="*/ 412683933 w 739"/>
                    <a:gd name="T33" fmla="*/ 1502518965 h 1059"/>
                    <a:gd name="T34" fmla="*/ 259401840 w 739"/>
                    <a:gd name="T35" fmla="*/ 1458542925 h 1059"/>
                    <a:gd name="T36" fmla="*/ 247610317 w 739"/>
                    <a:gd name="T37" fmla="*/ 1370589991 h 1059"/>
                    <a:gd name="T38" fmla="*/ 197499234 w 739"/>
                    <a:gd name="T39" fmla="*/ 1338341579 h 1059"/>
                    <a:gd name="T40" fmla="*/ 148861315 w 739"/>
                    <a:gd name="T41" fmla="*/ 1288501725 h 1059"/>
                    <a:gd name="T42" fmla="*/ 181285810 w 739"/>
                    <a:gd name="T43" fmla="*/ 1238661872 h 1059"/>
                    <a:gd name="T44" fmla="*/ 228450457 w 739"/>
                    <a:gd name="T45" fmla="*/ 1172697385 h 1059"/>
                    <a:gd name="T46" fmla="*/ 215184699 w 739"/>
                    <a:gd name="T47" fmla="*/ 1007053190 h 1059"/>
                    <a:gd name="T48" fmla="*/ 98749082 w 739"/>
                    <a:gd name="T49" fmla="*/ 941089558 h 1059"/>
                    <a:gd name="T50" fmla="*/ 0 w 739"/>
                    <a:gd name="T51" fmla="*/ 875126140 h 1059"/>
                    <a:gd name="T52" fmla="*/ 50111150 w 739"/>
                    <a:gd name="T53" fmla="*/ 793036592 h 1059"/>
                    <a:gd name="T54" fmla="*/ 50111150 w 739"/>
                    <a:gd name="T55" fmla="*/ 661108045 h 1059"/>
                    <a:gd name="T56" fmla="*/ 98749082 w 739"/>
                    <a:gd name="T57" fmla="*/ 595143986 h 1059"/>
                    <a:gd name="T58" fmla="*/ 114962426 w 739"/>
                    <a:gd name="T59" fmla="*/ 479340073 h 1059"/>
                    <a:gd name="T60" fmla="*/ 181285810 w 739"/>
                    <a:gd name="T61" fmla="*/ 495465133 h 1059"/>
                    <a:gd name="T62" fmla="*/ 215184699 w 739"/>
                    <a:gd name="T63" fmla="*/ 511589767 h 1059"/>
                    <a:gd name="T64" fmla="*/ 297721561 w 739"/>
                    <a:gd name="T65" fmla="*/ 429500112 h 1059"/>
                    <a:gd name="T66" fmla="*/ 263822671 w 739"/>
                    <a:gd name="T67" fmla="*/ 363536266 h 1059"/>
                    <a:gd name="T68" fmla="*/ 263822671 w 739"/>
                    <a:gd name="T69" fmla="*/ 313696199 h 1059"/>
                    <a:gd name="T70" fmla="*/ 280034811 w 739"/>
                    <a:gd name="T71" fmla="*/ 263857200 h 1059"/>
                    <a:gd name="T72" fmla="*/ 313934985 w 739"/>
                    <a:gd name="T73" fmla="*/ 214017186 h 1059"/>
                    <a:gd name="T74" fmla="*/ 346359479 w 739"/>
                    <a:gd name="T75" fmla="*/ 148053447 h 1059"/>
                    <a:gd name="T76" fmla="*/ 412683933 w 739"/>
                    <a:gd name="T77" fmla="*/ 82088559 h 1059"/>
                    <a:gd name="T78" fmla="*/ 462795070 w 739"/>
                    <a:gd name="T79" fmla="*/ 65963766 h 1059"/>
                    <a:gd name="T80" fmla="*/ 479008494 w 739"/>
                    <a:gd name="T81" fmla="*/ 33715287 h 1059"/>
                    <a:gd name="T82" fmla="*/ 511433202 w 739"/>
                    <a:gd name="T83" fmla="*/ 16124800 h 1059"/>
                    <a:gd name="T84" fmla="*/ 545331663 w 739"/>
                    <a:gd name="T85" fmla="*/ 33715287 h 1059"/>
                    <a:gd name="T86" fmla="*/ 593969796 w 739"/>
                    <a:gd name="T87" fmla="*/ 49840081 h 1059"/>
                    <a:gd name="T88" fmla="*/ 660294250 w 739"/>
                    <a:gd name="T89" fmla="*/ 49840081 h 1059"/>
                    <a:gd name="T90" fmla="*/ 726617848 w 739"/>
                    <a:gd name="T91" fmla="*/ 65963766 h 1059"/>
                    <a:gd name="T92" fmla="*/ 775255552 w 739"/>
                    <a:gd name="T93" fmla="*/ 99679039 h 1059"/>
                    <a:gd name="T94" fmla="*/ 924117242 w 739"/>
                    <a:gd name="T95" fmla="*/ 65963766 h 1059"/>
                    <a:gd name="T96" fmla="*/ 1056764438 w 739"/>
                    <a:gd name="T97" fmla="*/ 99679039 h 1059"/>
                    <a:gd name="T98" fmla="*/ 1072978290 w 739"/>
                    <a:gd name="T99" fmla="*/ 131928600 h 1059"/>
                    <a:gd name="T100" fmla="*/ 1089190430 w 739"/>
                    <a:gd name="T101" fmla="*/ 197892446 h 1059"/>
                    <a:gd name="T102" fmla="*/ 1089190430 w 739"/>
                    <a:gd name="T103" fmla="*/ 281447787 h 1059"/>
                    <a:gd name="T104" fmla="*/ 1072978290 w 739"/>
                    <a:gd name="T105" fmla="*/ 347411633 h 1059"/>
                    <a:gd name="T106" fmla="*/ 1056764438 w 739"/>
                    <a:gd name="T107" fmla="*/ 413376333 h 1059"/>
                    <a:gd name="T108" fmla="*/ 1039079401 w 739"/>
                    <a:gd name="T109" fmla="*/ 495465133 h 1059"/>
                    <a:gd name="T110" fmla="*/ 1006653408 w 739"/>
                    <a:gd name="T111" fmla="*/ 545303705 h 1059"/>
                    <a:gd name="T112" fmla="*/ 974228272 w 739"/>
                    <a:gd name="T113" fmla="*/ 611269047 h 1059"/>
                    <a:gd name="T114" fmla="*/ 990441268 w 739"/>
                    <a:gd name="T115" fmla="*/ 677232679 h 1059"/>
                    <a:gd name="T116" fmla="*/ 0 60000 65536"/>
                    <a:gd name="T117" fmla="*/ 0 60000 65536"/>
                    <a:gd name="T118" fmla="*/ 0 60000 65536"/>
                    <a:gd name="T119" fmla="*/ 0 60000 65536"/>
                    <a:gd name="T120" fmla="*/ 0 60000 65536"/>
                    <a:gd name="T121" fmla="*/ 0 60000 65536"/>
                    <a:gd name="T122" fmla="*/ 0 60000 65536"/>
                    <a:gd name="T123" fmla="*/ 0 60000 65536"/>
                    <a:gd name="T124" fmla="*/ 0 60000 65536"/>
                    <a:gd name="T125" fmla="*/ 0 60000 65536"/>
                    <a:gd name="T126" fmla="*/ 0 60000 65536"/>
                    <a:gd name="T127" fmla="*/ 0 60000 65536"/>
                    <a:gd name="T128" fmla="*/ 0 60000 65536"/>
                    <a:gd name="T129" fmla="*/ 0 60000 65536"/>
                    <a:gd name="T130" fmla="*/ 0 60000 65536"/>
                    <a:gd name="T131" fmla="*/ 0 60000 65536"/>
                    <a:gd name="T132" fmla="*/ 0 60000 65536"/>
                    <a:gd name="T133" fmla="*/ 0 60000 65536"/>
                    <a:gd name="T134" fmla="*/ 0 60000 65536"/>
                    <a:gd name="T135" fmla="*/ 0 60000 65536"/>
                    <a:gd name="T136" fmla="*/ 0 60000 65536"/>
                    <a:gd name="T137" fmla="*/ 0 60000 65536"/>
                    <a:gd name="T138" fmla="*/ 0 60000 65536"/>
                    <a:gd name="T139" fmla="*/ 0 60000 65536"/>
                    <a:gd name="T140" fmla="*/ 0 60000 65536"/>
                    <a:gd name="T141" fmla="*/ 0 60000 65536"/>
                    <a:gd name="T142" fmla="*/ 0 60000 65536"/>
                    <a:gd name="T143" fmla="*/ 0 60000 65536"/>
                    <a:gd name="T144" fmla="*/ 0 60000 65536"/>
                    <a:gd name="T145" fmla="*/ 0 60000 65536"/>
                    <a:gd name="T146" fmla="*/ 0 60000 65536"/>
                    <a:gd name="T147" fmla="*/ 0 60000 65536"/>
                    <a:gd name="T148" fmla="*/ 0 60000 65536"/>
                    <a:gd name="T149" fmla="*/ 0 60000 65536"/>
                    <a:gd name="T150" fmla="*/ 0 60000 65536"/>
                    <a:gd name="T151" fmla="*/ 0 60000 65536"/>
                    <a:gd name="T152" fmla="*/ 0 60000 65536"/>
                    <a:gd name="T153" fmla="*/ 0 60000 65536"/>
                    <a:gd name="T154" fmla="*/ 0 60000 65536"/>
                    <a:gd name="T155" fmla="*/ 0 60000 65536"/>
                    <a:gd name="T156" fmla="*/ 0 60000 65536"/>
                    <a:gd name="T157" fmla="*/ 0 60000 65536"/>
                    <a:gd name="T158" fmla="*/ 0 60000 65536"/>
                    <a:gd name="T159" fmla="*/ 0 60000 65536"/>
                    <a:gd name="T160" fmla="*/ 0 60000 65536"/>
                    <a:gd name="T161" fmla="*/ 0 60000 65536"/>
                    <a:gd name="T162" fmla="*/ 0 60000 65536"/>
                    <a:gd name="T163" fmla="*/ 0 60000 65536"/>
                    <a:gd name="T164" fmla="*/ 0 60000 65536"/>
                    <a:gd name="T165" fmla="*/ 0 60000 65536"/>
                    <a:gd name="T166" fmla="*/ 0 60000 65536"/>
                    <a:gd name="T167" fmla="*/ 0 60000 65536"/>
                    <a:gd name="T168" fmla="*/ 0 60000 65536"/>
                    <a:gd name="T169" fmla="*/ 0 60000 65536"/>
                    <a:gd name="T170" fmla="*/ 0 60000 65536"/>
                    <a:gd name="T171" fmla="*/ 0 60000 65536"/>
                    <a:gd name="T172" fmla="*/ 0 60000 65536"/>
                    <a:gd name="T173" fmla="*/ 0 60000 65536"/>
                    <a:gd name="T174" fmla="*/ 0 w 739"/>
                    <a:gd name="T175" fmla="*/ 0 h 1059"/>
                    <a:gd name="T176" fmla="*/ 739 w 739"/>
                    <a:gd name="T177" fmla="*/ 1059 h 1059"/>
                  </a:gdLst>
                  <a:ahLst/>
                  <a:cxnLst>
                    <a:cxn ang="T116">
                      <a:pos x="T0" y="T1"/>
                    </a:cxn>
                    <a:cxn ang="T117">
                      <a:pos x="T2" y="T3"/>
                    </a:cxn>
                    <a:cxn ang="T118">
                      <a:pos x="T4" y="T5"/>
                    </a:cxn>
                    <a:cxn ang="T119">
                      <a:pos x="T6" y="T7"/>
                    </a:cxn>
                    <a:cxn ang="T120">
                      <a:pos x="T8" y="T9"/>
                    </a:cxn>
                    <a:cxn ang="T121">
                      <a:pos x="T10" y="T11"/>
                    </a:cxn>
                    <a:cxn ang="T122">
                      <a:pos x="T12" y="T13"/>
                    </a:cxn>
                    <a:cxn ang="T123">
                      <a:pos x="T14" y="T15"/>
                    </a:cxn>
                    <a:cxn ang="T124">
                      <a:pos x="T16" y="T17"/>
                    </a:cxn>
                    <a:cxn ang="T125">
                      <a:pos x="T18" y="T19"/>
                    </a:cxn>
                    <a:cxn ang="T126">
                      <a:pos x="T20" y="T21"/>
                    </a:cxn>
                    <a:cxn ang="T127">
                      <a:pos x="T22" y="T23"/>
                    </a:cxn>
                    <a:cxn ang="T128">
                      <a:pos x="T24" y="T25"/>
                    </a:cxn>
                    <a:cxn ang="T129">
                      <a:pos x="T26" y="T27"/>
                    </a:cxn>
                    <a:cxn ang="T130">
                      <a:pos x="T28" y="T29"/>
                    </a:cxn>
                    <a:cxn ang="T131">
                      <a:pos x="T30" y="T31"/>
                    </a:cxn>
                    <a:cxn ang="T132">
                      <a:pos x="T32" y="T33"/>
                    </a:cxn>
                    <a:cxn ang="T133">
                      <a:pos x="T34" y="T35"/>
                    </a:cxn>
                    <a:cxn ang="T134">
                      <a:pos x="T36" y="T37"/>
                    </a:cxn>
                    <a:cxn ang="T135">
                      <a:pos x="T38" y="T39"/>
                    </a:cxn>
                    <a:cxn ang="T136">
                      <a:pos x="T40" y="T41"/>
                    </a:cxn>
                    <a:cxn ang="T137">
                      <a:pos x="T42" y="T43"/>
                    </a:cxn>
                    <a:cxn ang="T138">
                      <a:pos x="T44" y="T45"/>
                    </a:cxn>
                    <a:cxn ang="T139">
                      <a:pos x="T46" y="T47"/>
                    </a:cxn>
                    <a:cxn ang="T140">
                      <a:pos x="T48" y="T49"/>
                    </a:cxn>
                    <a:cxn ang="T141">
                      <a:pos x="T50" y="T51"/>
                    </a:cxn>
                    <a:cxn ang="T142">
                      <a:pos x="T52" y="T53"/>
                    </a:cxn>
                    <a:cxn ang="T143">
                      <a:pos x="T54" y="T55"/>
                    </a:cxn>
                    <a:cxn ang="T144">
                      <a:pos x="T56" y="T57"/>
                    </a:cxn>
                    <a:cxn ang="T145">
                      <a:pos x="T58" y="T59"/>
                    </a:cxn>
                    <a:cxn ang="T146">
                      <a:pos x="T60" y="T61"/>
                    </a:cxn>
                    <a:cxn ang="T147">
                      <a:pos x="T62" y="T63"/>
                    </a:cxn>
                    <a:cxn ang="T148">
                      <a:pos x="T64" y="T65"/>
                    </a:cxn>
                    <a:cxn ang="T149">
                      <a:pos x="T66" y="T67"/>
                    </a:cxn>
                    <a:cxn ang="T150">
                      <a:pos x="T68" y="T69"/>
                    </a:cxn>
                    <a:cxn ang="T151">
                      <a:pos x="T70" y="T71"/>
                    </a:cxn>
                    <a:cxn ang="T152">
                      <a:pos x="T72" y="T73"/>
                    </a:cxn>
                    <a:cxn ang="T153">
                      <a:pos x="T74" y="T75"/>
                    </a:cxn>
                    <a:cxn ang="T154">
                      <a:pos x="T76" y="T77"/>
                    </a:cxn>
                    <a:cxn ang="T155">
                      <a:pos x="T78" y="T79"/>
                    </a:cxn>
                    <a:cxn ang="T156">
                      <a:pos x="T80" y="T81"/>
                    </a:cxn>
                    <a:cxn ang="T157">
                      <a:pos x="T82" y="T83"/>
                    </a:cxn>
                    <a:cxn ang="T158">
                      <a:pos x="T84" y="T85"/>
                    </a:cxn>
                    <a:cxn ang="T159">
                      <a:pos x="T86" y="T87"/>
                    </a:cxn>
                    <a:cxn ang="T160">
                      <a:pos x="T88" y="T89"/>
                    </a:cxn>
                    <a:cxn ang="T161">
                      <a:pos x="T90" y="T91"/>
                    </a:cxn>
                    <a:cxn ang="T162">
                      <a:pos x="T92" y="T93"/>
                    </a:cxn>
                    <a:cxn ang="T163">
                      <a:pos x="T94" y="T95"/>
                    </a:cxn>
                    <a:cxn ang="T164">
                      <a:pos x="T96" y="T97"/>
                    </a:cxn>
                    <a:cxn ang="T165">
                      <a:pos x="T98" y="T99"/>
                    </a:cxn>
                    <a:cxn ang="T166">
                      <a:pos x="T100" y="T101"/>
                    </a:cxn>
                    <a:cxn ang="T167">
                      <a:pos x="T102" y="T103"/>
                    </a:cxn>
                    <a:cxn ang="T168">
                      <a:pos x="T104" y="T105"/>
                    </a:cxn>
                    <a:cxn ang="T169">
                      <a:pos x="T106" y="T107"/>
                    </a:cxn>
                    <a:cxn ang="T170">
                      <a:pos x="T108" y="T109"/>
                    </a:cxn>
                    <a:cxn ang="T171">
                      <a:pos x="T110" y="T111"/>
                    </a:cxn>
                    <a:cxn ang="T172">
                      <a:pos x="T112" y="T113"/>
                    </a:cxn>
                    <a:cxn ang="T173">
                      <a:pos x="T114" y="T115"/>
                    </a:cxn>
                  </a:cxnLst>
                  <a:rect l="T174" t="T175" r="T176" b="T177"/>
                  <a:pathLst>
                    <a:path w="739" h="1059">
                      <a:moveTo>
                        <a:pt x="649" y="484"/>
                      </a:moveTo>
                      <a:lnTo>
                        <a:pt x="661" y="496"/>
                      </a:lnTo>
                      <a:lnTo>
                        <a:pt x="649" y="541"/>
                      </a:lnTo>
                      <a:lnTo>
                        <a:pt x="661" y="586"/>
                      </a:lnTo>
                      <a:lnTo>
                        <a:pt x="616" y="608"/>
                      </a:lnTo>
                      <a:lnTo>
                        <a:pt x="616" y="620"/>
                      </a:lnTo>
                      <a:lnTo>
                        <a:pt x="627" y="620"/>
                      </a:lnTo>
                      <a:lnTo>
                        <a:pt x="627" y="631"/>
                      </a:lnTo>
                      <a:lnTo>
                        <a:pt x="627" y="642"/>
                      </a:lnTo>
                      <a:lnTo>
                        <a:pt x="638" y="653"/>
                      </a:lnTo>
                      <a:lnTo>
                        <a:pt x="638" y="665"/>
                      </a:lnTo>
                      <a:lnTo>
                        <a:pt x="638" y="676"/>
                      </a:lnTo>
                      <a:lnTo>
                        <a:pt x="638" y="687"/>
                      </a:lnTo>
                      <a:lnTo>
                        <a:pt x="638" y="698"/>
                      </a:lnTo>
                      <a:lnTo>
                        <a:pt x="627" y="744"/>
                      </a:lnTo>
                      <a:lnTo>
                        <a:pt x="616" y="744"/>
                      </a:lnTo>
                      <a:lnTo>
                        <a:pt x="605" y="744"/>
                      </a:lnTo>
                      <a:lnTo>
                        <a:pt x="582" y="744"/>
                      </a:lnTo>
                      <a:lnTo>
                        <a:pt x="571" y="744"/>
                      </a:lnTo>
                      <a:lnTo>
                        <a:pt x="560" y="744"/>
                      </a:lnTo>
                      <a:lnTo>
                        <a:pt x="537" y="732"/>
                      </a:lnTo>
                      <a:lnTo>
                        <a:pt x="515" y="732"/>
                      </a:lnTo>
                      <a:lnTo>
                        <a:pt x="515" y="744"/>
                      </a:lnTo>
                      <a:lnTo>
                        <a:pt x="504" y="744"/>
                      </a:lnTo>
                      <a:lnTo>
                        <a:pt x="504" y="755"/>
                      </a:lnTo>
                      <a:lnTo>
                        <a:pt x="493" y="766"/>
                      </a:lnTo>
                      <a:lnTo>
                        <a:pt x="481" y="766"/>
                      </a:lnTo>
                      <a:lnTo>
                        <a:pt x="481" y="789"/>
                      </a:lnTo>
                      <a:lnTo>
                        <a:pt x="493" y="811"/>
                      </a:lnTo>
                      <a:lnTo>
                        <a:pt x="493" y="822"/>
                      </a:lnTo>
                      <a:lnTo>
                        <a:pt x="493" y="834"/>
                      </a:lnTo>
                      <a:lnTo>
                        <a:pt x="493" y="845"/>
                      </a:lnTo>
                      <a:lnTo>
                        <a:pt x="493" y="856"/>
                      </a:lnTo>
                      <a:lnTo>
                        <a:pt x="493" y="867"/>
                      </a:lnTo>
                      <a:lnTo>
                        <a:pt x="493" y="879"/>
                      </a:lnTo>
                      <a:lnTo>
                        <a:pt x="493" y="890"/>
                      </a:lnTo>
                      <a:lnTo>
                        <a:pt x="470" y="890"/>
                      </a:lnTo>
                      <a:lnTo>
                        <a:pt x="470" y="913"/>
                      </a:lnTo>
                      <a:lnTo>
                        <a:pt x="448" y="924"/>
                      </a:lnTo>
                      <a:lnTo>
                        <a:pt x="425" y="913"/>
                      </a:lnTo>
                      <a:lnTo>
                        <a:pt x="414" y="935"/>
                      </a:lnTo>
                      <a:lnTo>
                        <a:pt x="425" y="958"/>
                      </a:lnTo>
                      <a:lnTo>
                        <a:pt x="403" y="991"/>
                      </a:lnTo>
                      <a:lnTo>
                        <a:pt x="392" y="991"/>
                      </a:lnTo>
                      <a:lnTo>
                        <a:pt x="381" y="1003"/>
                      </a:lnTo>
                      <a:lnTo>
                        <a:pt x="370" y="1003"/>
                      </a:lnTo>
                      <a:lnTo>
                        <a:pt x="358" y="1014"/>
                      </a:lnTo>
                      <a:lnTo>
                        <a:pt x="370" y="1048"/>
                      </a:lnTo>
                      <a:lnTo>
                        <a:pt x="347" y="1059"/>
                      </a:lnTo>
                      <a:lnTo>
                        <a:pt x="325" y="1025"/>
                      </a:lnTo>
                      <a:lnTo>
                        <a:pt x="280" y="1025"/>
                      </a:lnTo>
                      <a:lnTo>
                        <a:pt x="269" y="1003"/>
                      </a:lnTo>
                      <a:lnTo>
                        <a:pt x="234" y="1023"/>
                      </a:lnTo>
                      <a:lnTo>
                        <a:pt x="176" y="995"/>
                      </a:lnTo>
                      <a:lnTo>
                        <a:pt x="179" y="946"/>
                      </a:lnTo>
                      <a:lnTo>
                        <a:pt x="168" y="946"/>
                      </a:lnTo>
                      <a:lnTo>
                        <a:pt x="168" y="935"/>
                      </a:lnTo>
                      <a:lnTo>
                        <a:pt x="157" y="935"/>
                      </a:lnTo>
                      <a:lnTo>
                        <a:pt x="134" y="935"/>
                      </a:lnTo>
                      <a:lnTo>
                        <a:pt x="134" y="913"/>
                      </a:lnTo>
                      <a:lnTo>
                        <a:pt x="112" y="901"/>
                      </a:lnTo>
                      <a:lnTo>
                        <a:pt x="112" y="890"/>
                      </a:lnTo>
                      <a:lnTo>
                        <a:pt x="101" y="879"/>
                      </a:lnTo>
                      <a:lnTo>
                        <a:pt x="90" y="879"/>
                      </a:lnTo>
                      <a:lnTo>
                        <a:pt x="90" y="867"/>
                      </a:lnTo>
                      <a:lnTo>
                        <a:pt x="123" y="845"/>
                      </a:lnTo>
                      <a:lnTo>
                        <a:pt x="112" y="811"/>
                      </a:lnTo>
                      <a:lnTo>
                        <a:pt x="123" y="811"/>
                      </a:lnTo>
                      <a:lnTo>
                        <a:pt x="155" y="800"/>
                      </a:lnTo>
                      <a:lnTo>
                        <a:pt x="157" y="744"/>
                      </a:lnTo>
                      <a:lnTo>
                        <a:pt x="134" y="710"/>
                      </a:lnTo>
                      <a:lnTo>
                        <a:pt x="146" y="687"/>
                      </a:lnTo>
                      <a:lnTo>
                        <a:pt x="101" y="676"/>
                      </a:lnTo>
                      <a:lnTo>
                        <a:pt x="90" y="653"/>
                      </a:lnTo>
                      <a:lnTo>
                        <a:pt x="67" y="642"/>
                      </a:lnTo>
                      <a:lnTo>
                        <a:pt x="56" y="620"/>
                      </a:lnTo>
                      <a:lnTo>
                        <a:pt x="22" y="631"/>
                      </a:lnTo>
                      <a:lnTo>
                        <a:pt x="0" y="597"/>
                      </a:lnTo>
                      <a:lnTo>
                        <a:pt x="11" y="518"/>
                      </a:lnTo>
                      <a:lnTo>
                        <a:pt x="22" y="541"/>
                      </a:lnTo>
                      <a:lnTo>
                        <a:pt x="34" y="541"/>
                      </a:lnTo>
                      <a:lnTo>
                        <a:pt x="56" y="518"/>
                      </a:lnTo>
                      <a:lnTo>
                        <a:pt x="34" y="484"/>
                      </a:lnTo>
                      <a:lnTo>
                        <a:pt x="34" y="451"/>
                      </a:lnTo>
                      <a:lnTo>
                        <a:pt x="67" y="439"/>
                      </a:lnTo>
                      <a:lnTo>
                        <a:pt x="90" y="417"/>
                      </a:lnTo>
                      <a:lnTo>
                        <a:pt x="67" y="406"/>
                      </a:lnTo>
                      <a:lnTo>
                        <a:pt x="78" y="372"/>
                      </a:lnTo>
                      <a:lnTo>
                        <a:pt x="67" y="327"/>
                      </a:lnTo>
                      <a:lnTo>
                        <a:pt x="78" y="327"/>
                      </a:lnTo>
                      <a:lnTo>
                        <a:pt x="90" y="327"/>
                      </a:lnTo>
                      <a:lnTo>
                        <a:pt x="112" y="327"/>
                      </a:lnTo>
                      <a:lnTo>
                        <a:pt x="123" y="338"/>
                      </a:lnTo>
                      <a:lnTo>
                        <a:pt x="134" y="338"/>
                      </a:lnTo>
                      <a:lnTo>
                        <a:pt x="146" y="338"/>
                      </a:lnTo>
                      <a:lnTo>
                        <a:pt x="146" y="349"/>
                      </a:lnTo>
                      <a:lnTo>
                        <a:pt x="157" y="349"/>
                      </a:lnTo>
                      <a:lnTo>
                        <a:pt x="168" y="349"/>
                      </a:lnTo>
                      <a:lnTo>
                        <a:pt x="202" y="293"/>
                      </a:lnTo>
                      <a:lnTo>
                        <a:pt x="179" y="270"/>
                      </a:lnTo>
                      <a:lnTo>
                        <a:pt x="179" y="259"/>
                      </a:lnTo>
                      <a:lnTo>
                        <a:pt x="179" y="248"/>
                      </a:lnTo>
                      <a:lnTo>
                        <a:pt x="179" y="237"/>
                      </a:lnTo>
                      <a:lnTo>
                        <a:pt x="179" y="225"/>
                      </a:lnTo>
                      <a:lnTo>
                        <a:pt x="179" y="214"/>
                      </a:lnTo>
                      <a:lnTo>
                        <a:pt x="179" y="203"/>
                      </a:lnTo>
                      <a:lnTo>
                        <a:pt x="190" y="192"/>
                      </a:lnTo>
                      <a:lnTo>
                        <a:pt x="190" y="180"/>
                      </a:lnTo>
                      <a:lnTo>
                        <a:pt x="202" y="169"/>
                      </a:lnTo>
                      <a:lnTo>
                        <a:pt x="202" y="158"/>
                      </a:lnTo>
                      <a:lnTo>
                        <a:pt x="213" y="146"/>
                      </a:lnTo>
                      <a:lnTo>
                        <a:pt x="213" y="135"/>
                      </a:lnTo>
                      <a:lnTo>
                        <a:pt x="224" y="124"/>
                      </a:lnTo>
                      <a:lnTo>
                        <a:pt x="235" y="101"/>
                      </a:lnTo>
                      <a:lnTo>
                        <a:pt x="258" y="79"/>
                      </a:lnTo>
                      <a:lnTo>
                        <a:pt x="269" y="79"/>
                      </a:lnTo>
                      <a:lnTo>
                        <a:pt x="280" y="56"/>
                      </a:lnTo>
                      <a:lnTo>
                        <a:pt x="302" y="56"/>
                      </a:lnTo>
                      <a:lnTo>
                        <a:pt x="314" y="56"/>
                      </a:lnTo>
                      <a:lnTo>
                        <a:pt x="314" y="45"/>
                      </a:lnTo>
                      <a:lnTo>
                        <a:pt x="314" y="34"/>
                      </a:lnTo>
                      <a:lnTo>
                        <a:pt x="325" y="34"/>
                      </a:lnTo>
                      <a:lnTo>
                        <a:pt x="325" y="23"/>
                      </a:lnTo>
                      <a:lnTo>
                        <a:pt x="325" y="11"/>
                      </a:lnTo>
                      <a:lnTo>
                        <a:pt x="347" y="0"/>
                      </a:lnTo>
                      <a:lnTo>
                        <a:pt x="347" y="11"/>
                      </a:lnTo>
                      <a:lnTo>
                        <a:pt x="358" y="11"/>
                      </a:lnTo>
                      <a:lnTo>
                        <a:pt x="358" y="23"/>
                      </a:lnTo>
                      <a:lnTo>
                        <a:pt x="370" y="23"/>
                      </a:lnTo>
                      <a:lnTo>
                        <a:pt x="381" y="23"/>
                      </a:lnTo>
                      <a:lnTo>
                        <a:pt x="392" y="34"/>
                      </a:lnTo>
                      <a:lnTo>
                        <a:pt x="403" y="34"/>
                      </a:lnTo>
                      <a:lnTo>
                        <a:pt x="425" y="34"/>
                      </a:lnTo>
                      <a:lnTo>
                        <a:pt x="437" y="34"/>
                      </a:lnTo>
                      <a:lnTo>
                        <a:pt x="448" y="34"/>
                      </a:lnTo>
                      <a:lnTo>
                        <a:pt x="459" y="34"/>
                      </a:lnTo>
                      <a:lnTo>
                        <a:pt x="481" y="45"/>
                      </a:lnTo>
                      <a:lnTo>
                        <a:pt x="493" y="45"/>
                      </a:lnTo>
                      <a:lnTo>
                        <a:pt x="504" y="56"/>
                      </a:lnTo>
                      <a:lnTo>
                        <a:pt x="515" y="56"/>
                      </a:lnTo>
                      <a:lnTo>
                        <a:pt x="526" y="68"/>
                      </a:lnTo>
                      <a:lnTo>
                        <a:pt x="571" y="56"/>
                      </a:lnTo>
                      <a:lnTo>
                        <a:pt x="605" y="56"/>
                      </a:lnTo>
                      <a:lnTo>
                        <a:pt x="627" y="45"/>
                      </a:lnTo>
                      <a:lnTo>
                        <a:pt x="661" y="56"/>
                      </a:lnTo>
                      <a:lnTo>
                        <a:pt x="705" y="56"/>
                      </a:lnTo>
                      <a:lnTo>
                        <a:pt x="717" y="68"/>
                      </a:lnTo>
                      <a:lnTo>
                        <a:pt x="728" y="68"/>
                      </a:lnTo>
                      <a:lnTo>
                        <a:pt x="728" y="79"/>
                      </a:lnTo>
                      <a:lnTo>
                        <a:pt x="728" y="90"/>
                      </a:lnTo>
                      <a:lnTo>
                        <a:pt x="739" y="101"/>
                      </a:lnTo>
                      <a:lnTo>
                        <a:pt x="739" y="113"/>
                      </a:lnTo>
                      <a:lnTo>
                        <a:pt x="739" y="135"/>
                      </a:lnTo>
                      <a:lnTo>
                        <a:pt x="739" y="146"/>
                      </a:lnTo>
                      <a:lnTo>
                        <a:pt x="739" y="169"/>
                      </a:lnTo>
                      <a:lnTo>
                        <a:pt x="739" y="192"/>
                      </a:lnTo>
                      <a:lnTo>
                        <a:pt x="739" y="203"/>
                      </a:lnTo>
                      <a:lnTo>
                        <a:pt x="739" y="225"/>
                      </a:lnTo>
                      <a:lnTo>
                        <a:pt x="728" y="237"/>
                      </a:lnTo>
                      <a:lnTo>
                        <a:pt x="728" y="259"/>
                      </a:lnTo>
                      <a:lnTo>
                        <a:pt x="717" y="270"/>
                      </a:lnTo>
                      <a:lnTo>
                        <a:pt x="717" y="282"/>
                      </a:lnTo>
                      <a:lnTo>
                        <a:pt x="717" y="293"/>
                      </a:lnTo>
                      <a:lnTo>
                        <a:pt x="717" y="327"/>
                      </a:lnTo>
                      <a:lnTo>
                        <a:pt x="705" y="338"/>
                      </a:lnTo>
                      <a:lnTo>
                        <a:pt x="705" y="349"/>
                      </a:lnTo>
                      <a:lnTo>
                        <a:pt x="694" y="361"/>
                      </a:lnTo>
                      <a:lnTo>
                        <a:pt x="683" y="372"/>
                      </a:lnTo>
                      <a:lnTo>
                        <a:pt x="672" y="383"/>
                      </a:lnTo>
                      <a:lnTo>
                        <a:pt x="661" y="394"/>
                      </a:lnTo>
                      <a:lnTo>
                        <a:pt x="661" y="417"/>
                      </a:lnTo>
                      <a:lnTo>
                        <a:pt x="638" y="417"/>
                      </a:lnTo>
                      <a:lnTo>
                        <a:pt x="672" y="428"/>
                      </a:lnTo>
                      <a:lnTo>
                        <a:pt x="672" y="462"/>
                      </a:lnTo>
                      <a:lnTo>
                        <a:pt x="649" y="484"/>
                      </a:lnTo>
                    </a:path>
                  </a:pathLst>
                </a:custGeom>
                <a:solidFill>
                  <a:srgbClr val="800000"/>
                </a:solidFill>
                <a:ln w="19050" cap="rnd" algn="ctr">
                  <a:solidFill>
                    <a:schemeClr val="bg2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/>
                </a:p>
              </xdr:txBody>
            </xdr:sp>
            <xdr:grpSp>
              <xdr:nvGrpSpPr>
                <xdr:cNvPr id="25" name="Group 302"/>
                <xdr:cNvGrpSpPr>
                  <a:grpSpLocks/>
                </xdr:cNvGrpSpPr>
              </xdr:nvGrpSpPr>
              <xdr:grpSpPr bwMode="auto">
                <a:xfrm>
                  <a:off x="802" y="3369"/>
                  <a:ext cx="894" cy="460"/>
                  <a:chOff x="902" y="2688"/>
                  <a:chExt cx="894" cy="460"/>
                </a:xfrm>
              </xdr:grpSpPr>
              <xdr:grpSp>
                <xdr:nvGrpSpPr>
                  <xdr:cNvPr id="29" name="Group 303"/>
                  <xdr:cNvGrpSpPr>
                    <a:grpSpLocks/>
                  </xdr:cNvGrpSpPr>
                </xdr:nvGrpSpPr>
                <xdr:grpSpPr bwMode="auto">
                  <a:xfrm>
                    <a:off x="902" y="2822"/>
                    <a:ext cx="836" cy="283"/>
                    <a:chOff x="3352" y="2960"/>
                    <a:chExt cx="836" cy="283"/>
                  </a:xfrm>
                </xdr:grpSpPr>
                <xdr:sp macro="" textlink="">
                  <xdr:nvSpPr>
                    <xdr:cNvPr id="33" name="Freeform 155"/>
                    <xdr:cNvSpPr>
                      <a:spLocks/>
                    </xdr:cNvSpPr>
                  </xdr:nvSpPr>
                  <xdr:spPr bwMode="auto">
                    <a:xfrm>
                      <a:off x="3372" y="2960"/>
                      <a:ext cx="25" cy="68"/>
                    </a:xfrm>
                    <a:custGeom>
                      <a:avLst/>
                      <a:gdLst>
                        <a:gd name="T0" fmla="*/ 0 w 29"/>
                        <a:gd name="T1" fmla="*/ 7 h 82"/>
                        <a:gd name="T2" fmla="*/ 6 w 29"/>
                        <a:gd name="T3" fmla="*/ 7 h 82"/>
                        <a:gd name="T4" fmla="*/ 12 w 29"/>
                        <a:gd name="T5" fmla="*/ 7 h 82"/>
                        <a:gd name="T6" fmla="*/ 12 w 29"/>
                        <a:gd name="T7" fmla="*/ 0 h 82"/>
                        <a:gd name="T8" fmla="*/ 18 w 29"/>
                        <a:gd name="T9" fmla="*/ 7 h 82"/>
                        <a:gd name="T10" fmla="*/ 18 w 29"/>
                        <a:gd name="T11" fmla="*/ 13 h 82"/>
                        <a:gd name="T12" fmla="*/ 18 w 29"/>
                        <a:gd name="T13" fmla="*/ 20 h 82"/>
                        <a:gd name="T14" fmla="*/ 12 w 29"/>
                        <a:gd name="T15" fmla="*/ 27 h 82"/>
                        <a:gd name="T16" fmla="*/ 12 w 29"/>
                        <a:gd name="T17" fmla="*/ 33 h 82"/>
                        <a:gd name="T18" fmla="*/ 18 w 29"/>
                        <a:gd name="T19" fmla="*/ 33 h 82"/>
                        <a:gd name="T20" fmla="*/ 18 w 29"/>
                        <a:gd name="T21" fmla="*/ 39 h 82"/>
                        <a:gd name="T22" fmla="*/ 12 w 29"/>
                        <a:gd name="T23" fmla="*/ 46 h 82"/>
                        <a:gd name="T24" fmla="*/ 0 w 29"/>
                        <a:gd name="T25" fmla="*/ 7 h 82"/>
                        <a:gd name="T26" fmla="*/ 0 60000 65536"/>
                        <a:gd name="T27" fmla="*/ 0 60000 65536"/>
                        <a:gd name="T28" fmla="*/ 0 60000 65536"/>
                        <a:gd name="T29" fmla="*/ 0 60000 65536"/>
                        <a:gd name="T30" fmla="*/ 0 60000 65536"/>
                        <a:gd name="T31" fmla="*/ 0 60000 65536"/>
                        <a:gd name="T32" fmla="*/ 0 60000 65536"/>
                        <a:gd name="T33" fmla="*/ 0 60000 65536"/>
                        <a:gd name="T34" fmla="*/ 0 60000 65536"/>
                        <a:gd name="T35" fmla="*/ 0 60000 65536"/>
                        <a:gd name="T36" fmla="*/ 0 60000 65536"/>
                        <a:gd name="T37" fmla="*/ 0 60000 65536"/>
                        <a:gd name="T38" fmla="*/ 0 60000 65536"/>
                        <a:gd name="T39" fmla="*/ 0 w 29"/>
                        <a:gd name="T40" fmla="*/ 0 h 82"/>
                        <a:gd name="T41" fmla="*/ 29 w 29"/>
                        <a:gd name="T42" fmla="*/ 82 h 82"/>
                      </a:gdLst>
                      <a:ahLst/>
                      <a:cxnLst>
                        <a:cxn ang="T26">
                          <a:pos x="T0" y="T1"/>
                        </a:cxn>
                        <a:cxn ang="T27">
                          <a:pos x="T2" y="T3"/>
                        </a:cxn>
                        <a:cxn ang="T28">
                          <a:pos x="T4" y="T5"/>
                        </a:cxn>
                        <a:cxn ang="T29">
                          <a:pos x="T6" y="T7"/>
                        </a:cxn>
                        <a:cxn ang="T30">
                          <a:pos x="T8" y="T9"/>
                        </a:cxn>
                        <a:cxn ang="T31">
                          <a:pos x="T10" y="T11"/>
                        </a:cxn>
                        <a:cxn ang="T32">
                          <a:pos x="T12" y="T13"/>
                        </a:cxn>
                        <a:cxn ang="T33">
                          <a:pos x="T14" y="T15"/>
                        </a:cxn>
                        <a:cxn ang="T34">
                          <a:pos x="T16" y="T17"/>
                        </a:cxn>
                        <a:cxn ang="T35">
                          <a:pos x="T18" y="T19"/>
                        </a:cxn>
                        <a:cxn ang="T36">
                          <a:pos x="T20" y="T21"/>
                        </a:cxn>
                        <a:cxn ang="T37">
                          <a:pos x="T22" y="T23"/>
                        </a:cxn>
                        <a:cxn ang="T38">
                          <a:pos x="T24" y="T25"/>
                        </a:cxn>
                      </a:cxnLst>
                      <a:rect l="T39" t="T40" r="T41" b="T42"/>
                      <a:pathLst>
                        <a:path w="29" h="82">
                          <a:moveTo>
                            <a:pt x="0" y="12"/>
                          </a:moveTo>
                          <a:lnTo>
                            <a:pt x="9" y="12"/>
                          </a:lnTo>
                          <a:lnTo>
                            <a:pt x="19" y="12"/>
                          </a:lnTo>
                          <a:lnTo>
                            <a:pt x="19" y="0"/>
                          </a:lnTo>
                          <a:lnTo>
                            <a:pt x="28" y="12"/>
                          </a:lnTo>
                          <a:lnTo>
                            <a:pt x="28" y="23"/>
                          </a:lnTo>
                          <a:lnTo>
                            <a:pt x="28" y="35"/>
                          </a:lnTo>
                          <a:lnTo>
                            <a:pt x="19" y="46"/>
                          </a:lnTo>
                          <a:lnTo>
                            <a:pt x="19" y="58"/>
                          </a:lnTo>
                          <a:lnTo>
                            <a:pt x="28" y="58"/>
                          </a:lnTo>
                          <a:lnTo>
                            <a:pt x="28" y="69"/>
                          </a:lnTo>
                          <a:lnTo>
                            <a:pt x="19" y="81"/>
                          </a:lnTo>
                          <a:lnTo>
                            <a:pt x="0" y="12"/>
                          </a:lnTo>
                        </a:path>
                      </a:pathLst>
                    </a:custGeom>
                    <a:solidFill>
                      <a:srgbClr val="B2B2B2"/>
                    </a:solidFill>
                    <a:ln w="12700" cap="rnd">
                      <a:solidFill>
                        <a:schemeClr val="bg2"/>
                      </a:solidFill>
                      <a:round/>
                      <a:headEnd/>
                      <a:tailEnd/>
                    </a:ln>
                  </xdr:spPr>
                  <xdr:txBody>
                    <a:bodyPr wrap="square"/>
                    <a:lstStyle>
                      <a:defPPr>
                        <a:defRPr lang="en-US"/>
                      </a:defPPr>
                      <a:lvl1pPr marL="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endParaRPr lang="en-US"/>
                    </a:p>
                  </xdr:txBody>
                </xdr:sp>
                <xdr:sp macro="" textlink="">
                  <xdr:nvSpPr>
                    <xdr:cNvPr id="34" name="Freeform 156"/>
                    <xdr:cNvSpPr>
                      <a:spLocks/>
                    </xdr:cNvSpPr>
                  </xdr:nvSpPr>
                  <xdr:spPr bwMode="auto">
                    <a:xfrm>
                      <a:off x="3352" y="3061"/>
                      <a:ext cx="67" cy="34"/>
                    </a:xfrm>
                    <a:custGeom>
                      <a:avLst/>
                      <a:gdLst>
                        <a:gd name="T0" fmla="*/ 0 w 82"/>
                        <a:gd name="T1" fmla="*/ 11 h 42"/>
                        <a:gd name="T2" fmla="*/ 0 w 82"/>
                        <a:gd name="T3" fmla="*/ 22 h 42"/>
                        <a:gd name="T4" fmla="*/ 7 w 82"/>
                        <a:gd name="T5" fmla="*/ 22 h 42"/>
                        <a:gd name="T6" fmla="*/ 13 w 82"/>
                        <a:gd name="T7" fmla="*/ 22 h 42"/>
                        <a:gd name="T8" fmla="*/ 20 w 82"/>
                        <a:gd name="T9" fmla="*/ 22 h 42"/>
                        <a:gd name="T10" fmla="*/ 25 w 82"/>
                        <a:gd name="T11" fmla="*/ 22 h 42"/>
                        <a:gd name="T12" fmla="*/ 31 w 82"/>
                        <a:gd name="T13" fmla="*/ 22 h 42"/>
                        <a:gd name="T14" fmla="*/ 38 w 82"/>
                        <a:gd name="T15" fmla="*/ 16 h 42"/>
                        <a:gd name="T16" fmla="*/ 44 w 82"/>
                        <a:gd name="T17" fmla="*/ 16 h 42"/>
                        <a:gd name="T18" fmla="*/ 44 w 82"/>
                        <a:gd name="T19" fmla="*/ 11 h 42"/>
                        <a:gd name="T20" fmla="*/ 44 w 82"/>
                        <a:gd name="T21" fmla="*/ 5 h 42"/>
                        <a:gd name="T22" fmla="*/ 44 w 82"/>
                        <a:gd name="T23" fmla="*/ 0 h 42"/>
                        <a:gd name="T24" fmla="*/ 38 w 82"/>
                        <a:gd name="T25" fmla="*/ 0 h 42"/>
                        <a:gd name="T26" fmla="*/ 31 w 82"/>
                        <a:gd name="T27" fmla="*/ 0 h 42"/>
                        <a:gd name="T28" fmla="*/ 25 w 82"/>
                        <a:gd name="T29" fmla="*/ 5 h 42"/>
                        <a:gd name="T30" fmla="*/ 20 w 82"/>
                        <a:gd name="T31" fmla="*/ 5 h 42"/>
                        <a:gd name="T32" fmla="*/ 13 w 82"/>
                        <a:gd name="T33" fmla="*/ 5 h 42"/>
                        <a:gd name="T34" fmla="*/ 7 w 82"/>
                        <a:gd name="T35" fmla="*/ 5 h 42"/>
                        <a:gd name="T36" fmla="*/ 0 w 82"/>
                        <a:gd name="T37" fmla="*/ 11 h 42"/>
                        <a:gd name="T38" fmla="*/ 0 60000 65536"/>
                        <a:gd name="T39" fmla="*/ 0 60000 65536"/>
                        <a:gd name="T40" fmla="*/ 0 60000 65536"/>
                        <a:gd name="T41" fmla="*/ 0 60000 65536"/>
                        <a:gd name="T42" fmla="*/ 0 60000 65536"/>
                        <a:gd name="T43" fmla="*/ 0 60000 65536"/>
                        <a:gd name="T44" fmla="*/ 0 60000 65536"/>
                        <a:gd name="T45" fmla="*/ 0 60000 65536"/>
                        <a:gd name="T46" fmla="*/ 0 60000 65536"/>
                        <a:gd name="T47" fmla="*/ 0 60000 65536"/>
                        <a:gd name="T48" fmla="*/ 0 60000 65536"/>
                        <a:gd name="T49" fmla="*/ 0 60000 65536"/>
                        <a:gd name="T50" fmla="*/ 0 60000 65536"/>
                        <a:gd name="T51" fmla="*/ 0 60000 65536"/>
                        <a:gd name="T52" fmla="*/ 0 60000 65536"/>
                        <a:gd name="T53" fmla="*/ 0 60000 65536"/>
                        <a:gd name="T54" fmla="*/ 0 60000 65536"/>
                        <a:gd name="T55" fmla="*/ 0 60000 65536"/>
                        <a:gd name="T56" fmla="*/ 0 60000 65536"/>
                        <a:gd name="T57" fmla="*/ 0 w 82"/>
                        <a:gd name="T58" fmla="*/ 0 h 42"/>
                        <a:gd name="T59" fmla="*/ 82 w 82"/>
                        <a:gd name="T60" fmla="*/ 42 h 42"/>
                      </a:gdLst>
                      <a:ahLst/>
                      <a:cxnLst>
                        <a:cxn ang="T38">
                          <a:pos x="T0" y="T1"/>
                        </a:cxn>
                        <a:cxn ang="T39">
                          <a:pos x="T2" y="T3"/>
                        </a:cxn>
                        <a:cxn ang="T40">
                          <a:pos x="T4" y="T5"/>
                        </a:cxn>
                        <a:cxn ang="T41">
                          <a:pos x="T6" y="T7"/>
                        </a:cxn>
                        <a:cxn ang="T42">
                          <a:pos x="T8" y="T9"/>
                        </a:cxn>
                        <a:cxn ang="T43">
                          <a:pos x="T10" y="T11"/>
                        </a:cxn>
                        <a:cxn ang="T44">
                          <a:pos x="T12" y="T13"/>
                        </a:cxn>
                        <a:cxn ang="T45">
                          <a:pos x="T14" y="T15"/>
                        </a:cxn>
                        <a:cxn ang="T46">
                          <a:pos x="T16" y="T17"/>
                        </a:cxn>
                        <a:cxn ang="T47">
                          <a:pos x="T18" y="T19"/>
                        </a:cxn>
                        <a:cxn ang="T48">
                          <a:pos x="T20" y="T21"/>
                        </a:cxn>
                        <a:cxn ang="T49">
                          <a:pos x="T22" y="T23"/>
                        </a:cxn>
                        <a:cxn ang="T50">
                          <a:pos x="T24" y="T25"/>
                        </a:cxn>
                        <a:cxn ang="T51">
                          <a:pos x="T26" y="T27"/>
                        </a:cxn>
                        <a:cxn ang="T52">
                          <a:pos x="T28" y="T29"/>
                        </a:cxn>
                        <a:cxn ang="T53">
                          <a:pos x="T30" y="T31"/>
                        </a:cxn>
                        <a:cxn ang="T54">
                          <a:pos x="T32" y="T33"/>
                        </a:cxn>
                        <a:cxn ang="T55">
                          <a:pos x="T34" y="T35"/>
                        </a:cxn>
                        <a:cxn ang="T56">
                          <a:pos x="T36" y="T37"/>
                        </a:cxn>
                      </a:cxnLst>
                      <a:rect l="T57" t="T58" r="T59" b="T60"/>
                      <a:pathLst>
                        <a:path w="82" h="42">
                          <a:moveTo>
                            <a:pt x="0" y="21"/>
                          </a:moveTo>
                          <a:lnTo>
                            <a:pt x="0" y="41"/>
                          </a:lnTo>
                          <a:lnTo>
                            <a:pt x="12" y="41"/>
                          </a:lnTo>
                          <a:lnTo>
                            <a:pt x="23" y="41"/>
                          </a:lnTo>
                          <a:lnTo>
                            <a:pt x="35" y="41"/>
                          </a:lnTo>
                          <a:lnTo>
                            <a:pt x="46" y="41"/>
                          </a:lnTo>
                          <a:lnTo>
                            <a:pt x="58" y="41"/>
                          </a:lnTo>
                          <a:lnTo>
                            <a:pt x="69" y="31"/>
                          </a:lnTo>
                          <a:lnTo>
                            <a:pt x="81" y="31"/>
                          </a:lnTo>
                          <a:lnTo>
                            <a:pt x="81" y="21"/>
                          </a:lnTo>
                          <a:lnTo>
                            <a:pt x="81" y="10"/>
                          </a:lnTo>
                          <a:lnTo>
                            <a:pt x="81" y="0"/>
                          </a:lnTo>
                          <a:lnTo>
                            <a:pt x="69" y="0"/>
                          </a:lnTo>
                          <a:lnTo>
                            <a:pt x="58" y="0"/>
                          </a:lnTo>
                          <a:lnTo>
                            <a:pt x="46" y="10"/>
                          </a:lnTo>
                          <a:lnTo>
                            <a:pt x="35" y="10"/>
                          </a:lnTo>
                          <a:lnTo>
                            <a:pt x="23" y="10"/>
                          </a:lnTo>
                          <a:lnTo>
                            <a:pt x="12" y="10"/>
                          </a:lnTo>
                          <a:lnTo>
                            <a:pt x="0" y="21"/>
                          </a:lnTo>
                        </a:path>
                      </a:pathLst>
                    </a:custGeom>
                    <a:solidFill>
                      <a:srgbClr val="B2B2B2"/>
                    </a:solidFill>
                    <a:ln w="12700" cap="rnd">
                      <a:solidFill>
                        <a:schemeClr val="bg2"/>
                      </a:solidFill>
                      <a:round/>
                      <a:headEnd/>
                      <a:tailEnd/>
                    </a:ln>
                  </xdr:spPr>
                  <xdr:txBody>
                    <a:bodyPr wrap="square"/>
                    <a:lstStyle>
                      <a:defPPr>
                        <a:defRPr lang="en-US"/>
                      </a:defPPr>
                      <a:lvl1pPr marL="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endParaRPr lang="en-US"/>
                    </a:p>
                  </xdr:txBody>
                </xdr:sp>
                <xdr:sp macro="" textlink="">
                  <xdr:nvSpPr>
                    <xdr:cNvPr id="35" name="Freeform 157"/>
                    <xdr:cNvSpPr>
                      <a:spLocks/>
                    </xdr:cNvSpPr>
                  </xdr:nvSpPr>
                  <xdr:spPr bwMode="auto">
                    <a:xfrm>
                      <a:off x="3488" y="3049"/>
                      <a:ext cx="46" cy="38"/>
                    </a:xfrm>
                    <a:custGeom>
                      <a:avLst/>
                      <a:gdLst>
                        <a:gd name="T0" fmla="*/ 0 w 56"/>
                        <a:gd name="T1" fmla="*/ 14 h 44"/>
                        <a:gd name="T2" fmla="*/ 0 w 56"/>
                        <a:gd name="T3" fmla="*/ 21 h 44"/>
                        <a:gd name="T4" fmla="*/ 6 w 56"/>
                        <a:gd name="T5" fmla="*/ 28 h 44"/>
                        <a:gd name="T6" fmla="*/ 12 w 56"/>
                        <a:gd name="T7" fmla="*/ 28 h 44"/>
                        <a:gd name="T8" fmla="*/ 18 w 56"/>
                        <a:gd name="T9" fmla="*/ 28 h 44"/>
                        <a:gd name="T10" fmla="*/ 25 w 56"/>
                        <a:gd name="T11" fmla="*/ 28 h 44"/>
                        <a:gd name="T12" fmla="*/ 25 w 56"/>
                        <a:gd name="T13" fmla="*/ 21 h 44"/>
                        <a:gd name="T14" fmla="*/ 30 w 56"/>
                        <a:gd name="T15" fmla="*/ 21 h 44"/>
                        <a:gd name="T16" fmla="*/ 30 w 56"/>
                        <a:gd name="T17" fmla="*/ 14 h 44"/>
                        <a:gd name="T18" fmla="*/ 30 w 56"/>
                        <a:gd name="T19" fmla="*/ 8 h 44"/>
                        <a:gd name="T20" fmla="*/ 25 w 56"/>
                        <a:gd name="T21" fmla="*/ 8 h 44"/>
                        <a:gd name="T22" fmla="*/ 18 w 56"/>
                        <a:gd name="T23" fmla="*/ 0 h 44"/>
                        <a:gd name="T24" fmla="*/ 12 w 56"/>
                        <a:gd name="T25" fmla="*/ 0 h 44"/>
                        <a:gd name="T26" fmla="*/ 6 w 56"/>
                        <a:gd name="T27" fmla="*/ 0 h 44"/>
                        <a:gd name="T28" fmla="*/ 6 w 56"/>
                        <a:gd name="T29" fmla="*/ 8 h 44"/>
                        <a:gd name="T30" fmla="*/ 0 w 56"/>
                        <a:gd name="T31" fmla="*/ 8 h 44"/>
                        <a:gd name="T32" fmla="*/ 0 w 56"/>
                        <a:gd name="T33" fmla="*/ 14 h 44"/>
                        <a:gd name="T34" fmla="*/ 0 60000 65536"/>
                        <a:gd name="T35" fmla="*/ 0 60000 65536"/>
                        <a:gd name="T36" fmla="*/ 0 60000 65536"/>
                        <a:gd name="T37" fmla="*/ 0 60000 65536"/>
                        <a:gd name="T38" fmla="*/ 0 60000 65536"/>
                        <a:gd name="T39" fmla="*/ 0 60000 65536"/>
                        <a:gd name="T40" fmla="*/ 0 60000 65536"/>
                        <a:gd name="T41" fmla="*/ 0 60000 65536"/>
                        <a:gd name="T42" fmla="*/ 0 60000 65536"/>
                        <a:gd name="T43" fmla="*/ 0 60000 65536"/>
                        <a:gd name="T44" fmla="*/ 0 60000 65536"/>
                        <a:gd name="T45" fmla="*/ 0 60000 65536"/>
                        <a:gd name="T46" fmla="*/ 0 60000 65536"/>
                        <a:gd name="T47" fmla="*/ 0 60000 65536"/>
                        <a:gd name="T48" fmla="*/ 0 60000 65536"/>
                        <a:gd name="T49" fmla="*/ 0 60000 65536"/>
                        <a:gd name="T50" fmla="*/ 0 60000 65536"/>
                        <a:gd name="T51" fmla="*/ 0 w 56"/>
                        <a:gd name="T52" fmla="*/ 0 h 44"/>
                        <a:gd name="T53" fmla="*/ 56 w 56"/>
                        <a:gd name="T54" fmla="*/ 44 h 44"/>
                      </a:gdLst>
                      <a:ahLst/>
                      <a:cxnLst>
                        <a:cxn ang="T34">
                          <a:pos x="T0" y="T1"/>
                        </a:cxn>
                        <a:cxn ang="T35">
                          <a:pos x="T2" y="T3"/>
                        </a:cxn>
                        <a:cxn ang="T36">
                          <a:pos x="T4" y="T5"/>
                        </a:cxn>
                        <a:cxn ang="T37">
                          <a:pos x="T6" y="T7"/>
                        </a:cxn>
                        <a:cxn ang="T38">
                          <a:pos x="T8" y="T9"/>
                        </a:cxn>
                        <a:cxn ang="T39">
                          <a:pos x="T10" y="T11"/>
                        </a:cxn>
                        <a:cxn ang="T40">
                          <a:pos x="T12" y="T13"/>
                        </a:cxn>
                        <a:cxn ang="T41">
                          <a:pos x="T14" y="T15"/>
                        </a:cxn>
                        <a:cxn ang="T42">
                          <a:pos x="T16" y="T17"/>
                        </a:cxn>
                        <a:cxn ang="T43">
                          <a:pos x="T18" y="T19"/>
                        </a:cxn>
                        <a:cxn ang="T44">
                          <a:pos x="T20" y="T21"/>
                        </a:cxn>
                        <a:cxn ang="T45">
                          <a:pos x="T22" y="T23"/>
                        </a:cxn>
                        <a:cxn ang="T46">
                          <a:pos x="T24" y="T25"/>
                        </a:cxn>
                        <a:cxn ang="T47">
                          <a:pos x="T26" y="T27"/>
                        </a:cxn>
                        <a:cxn ang="T48">
                          <a:pos x="T28" y="T29"/>
                        </a:cxn>
                        <a:cxn ang="T49">
                          <a:pos x="T30" y="T31"/>
                        </a:cxn>
                        <a:cxn ang="T50">
                          <a:pos x="T32" y="T33"/>
                        </a:cxn>
                      </a:cxnLst>
                      <a:rect l="T51" t="T52" r="T53" b="T54"/>
                      <a:pathLst>
                        <a:path w="56" h="44">
                          <a:moveTo>
                            <a:pt x="0" y="22"/>
                          </a:moveTo>
                          <a:lnTo>
                            <a:pt x="0" y="32"/>
                          </a:lnTo>
                          <a:lnTo>
                            <a:pt x="11" y="43"/>
                          </a:lnTo>
                          <a:lnTo>
                            <a:pt x="22" y="43"/>
                          </a:lnTo>
                          <a:lnTo>
                            <a:pt x="33" y="43"/>
                          </a:lnTo>
                          <a:lnTo>
                            <a:pt x="44" y="43"/>
                          </a:lnTo>
                          <a:lnTo>
                            <a:pt x="44" y="32"/>
                          </a:lnTo>
                          <a:lnTo>
                            <a:pt x="55" y="32"/>
                          </a:lnTo>
                          <a:lnTo>
                            <a:pt x="55" y="22"/>
                          </a:lnTo>
                          <a:lnTo>
                            <a:pt x="55" y="11"/>
                          </a:lnTo>
                          <a:lnTo>
                            <a:pt x="44" y="11"/>
                          </a:lnTo>
                          <a:lnTo>
                            <a:pt x="33" y="0"/>
                          </a:lnTo>
                          <a:lnTo>
                            <a:pt x="22" y="0"/>
                          </a:lnTo>
                          <a:lnTo>
                            <a:pt x="11" y="0"/>
                          </a:lnTo>
                          <a:lnTo>
                            <a:pt x="11" y="11"/>
                          </a:lnTo>
                          <a:lnTo>
                            <a:pt x="0" y="11"/>
                          </a:lnTo>
                          <a:lnTo>
                            <a:pt x="0" y="22"/>
                          </a:lnTo>
                        </a:path>
                      </a:pathLst>
                    </a:custGeom>
                    <a:solidFill>
                      <a:srgbClr val="B2B2B2"/>
                    </a:solidFill>
                    <a:ln w="12700" cap="rnd">
                      <a:solidFill>
                        <a:schemeClr val="bg2"/>
                      </a:solidFill>
                      <a:round/>
                      <a:headEnd/>
                      <a:tailEnd/>
                    </a:ln>
                  </xdr:spPr>
                  <xdr:txBody>
                    <a:bodyPr wrap="square"/>
                    <a:lstStyle>
                      <a:defPPr>
                        <a:defRPr lang="en-US"/>
                      </a:defPPr>
                      <a:lvl1pPr marL="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endParaRPr lang="en-US"/>
                    </a:p>
                  </xdr:txBody>
                </xdr:sp>
                <xdr:sp macro="" textlink="">
                  <xdr:nvSpPr>
                    <xdr:cNvPr id="36" name="Freeform 158"/>
                    <xdr:cNvSpPr>
                      <a:spLocks/>
                    </xdr:cNvSpPr>
                  </xdr:nvSpPr>
                  <xdr:spPr bwMode="auto">
                    <a:xfrm>
                      <a:off x="3615" y="3039"/>
                      <a:ext cx="115" cy="89"/>
                    </a:xfrm>
                    <a:custGeom>
                      <a:avLst/>
                      <a:gdLst>
                        <a:gd name="T0" fmla="*/ 0 w 138"/>
                        <a:gd name="T1" fmla="*/ 13 h 108"/>
                        <a:gd name="T2" fmla="*/ 0 w 138"/>
                        <a:gd name="T3" fmla="*/ 21 h 108"/>
                        <a:gd name="T4" fmla="*/ 0 w 138"/>
                        <a:gd name="T5" fmla="*/ 27 h 108"/>
                        <a:gd name="T6" fmla="*/ 7 w 138"/>
                        <a:gd name="T7" fmla="*/ 27 h 108"/>
                        <a:gd name="T8" fmla="*/ 14 w 138"/>
                        <a:gd name="T9" fmla="*/ 33 h 108"/>
                        <a:gd name="T10" fmla="*/ 22 w 138"/>
                        <a:gd name="T11" fmla="*/ 40 h 108"/>
                        <a:gd name="T12" fmla="*/ 22 w 138"/>
                        <a:gd name="T13" fmla="*/ 46 h 108"/>
                        <a:gd name="T14" fmla="*/ 29 w 138"/>
                        <a:gd name="T15" fmla="*/ 53 h 108"/>
                        <a:gd name="T16" fmla="*/ 29 w 138"/>
                        <a:gd name="T17" fmla="*/ 60 h 108"/>
                        <a:gd name="T18" fmla="*/ 36 w 138"/>
                        <a:gd name="T19" fmla="*/ 60 h 108"/>
                        <a:gd name="T20" fmla="*/ 43 w 138"/>
                        <a:gd name="T21" fmla="*/ 60 h 108"/>
                        <a:gd name="T22" fmla="*/ 50 w 138"/>
                        <a:gd name="T23" fmla="*/ 60 h 108"/>
                        <a:gd name="T24" fmla="*/ 50 w 138"/>
                        <a:gd name="T25" fmla="*/ 53 h 108"/>
                        <a:gd name="T26" fmla="*/ 50 w 138"/>
                        <a:gd name="T27" fmla="*/ 46 h 108"/>
                        <a:gd name="T28" fmla="*/ 58 w 138"/>
                        <a:gd name="T29" fmla="*/ 40 h 108"/>
                        <a:gd name="T30" fmla="*/ 58 w 138"/>
                        <a:gd name="T31" fmla="*/ 33 h 108"/>
                        <a:gd name="T32" fmla="*/ 58 w 138"/>
                        <a:gd name="T33" fmla="*/ 27 h 108"/>
                        <a:gd name="T34" fmla="*/ 64 w 138"/>
                        <a:gd name="T35" fmla="*/ 27 h 108"/>
                        <a:gd name="T36" fmla="*/ 64 w 138"/>
                        <a:gd name="T37" fmla="*/ 21 h 108"/>
                        <a:gd name="T38" fmla="*/ 72 w 138"/>
                        <a:gd name="T39" fmla="*/ 13 h 108"/>
                        <a:gd name="T40" fmla="*/ 79 w 138"/>
                        <a:gd name="T41" fmla="*/ 13 h 108"/>
                        <a:gd name="T42" fmla="*/ 79 w 138"/>
                        <a:gd name="T43" fmla="*/ 7 h 108"/>
                        <a:gd name="T44" fmla="*/ 72 w 138"/>
                        <a:gd name="T45" fmla="*/ 0 h 108"/>
                        <a:gd name="T46" fmla="*/ 64 w 138"/>
                        <a:gd name="T47" fmla="*/ 0 h 108"/>
                        <a:gd name="T48" fmla="*/ 58 w 138"/>
                        <a:gd name="T49" fmla="*/ 0 h 108"/>
                        <a:gd name="T50" fmla="*/ 58 w 138"/>
                        <a:gd name="T51" fmla="*/ 7 h 108"/>
                        <a:gd name="T52" fmla="*/ 50 w 138"/>
                        <a:gd name="T53" fmla="*/ 7 h 108"/>
                        <a:gd name="T54" fmla="*/ 50 w 138"/>
                        <a:gd name="T55" fmla="*/ 13 h 108"/>
                        <a:gd name="T56" fmla="*/ 43 w 138"/>
                        <a:gd name="T57" fmla="*/ 13 h 108"/>
                        <a:gd name="T58" fmla="*/ 36 w 138"/>
                        <a:gd name="T59" fmla="*/ 13 h 108"/>
                        <a:gd name="T60" fmla="*/ 29 w 138"/>
                        <a:gd name="T61" fmla="*/ 13 h 108"/>
                        <a:gd name="T62" fmla="*/ 14 w 138"/>
                        <a:gd name="T63" fmla="*/ 13 h 108"/>
                        <a:gd name="T64" fmla="*/ 7 w 138"/>
                        <a:gd name="T65" fmla="*/ 13 h 108"/>
                        <a:gd name="T66" fmla="*/ 0 w 138"/>
                        <a:gd name="T67" fmla="*/ 13 h 108"/>
                        <a:gd name="T68" fmla="*/ 0 60000 65536"/>
                        <a:gd name="T69" fmla="*/ 0 60000 65536"/>
                        <a:gd name="T70" fmla="*/ 0 60000 65536"/>
                        <a:gd name="T71" fmla="*/ 0 60000 65536"/>
                        <a:gd name="T72" fmla="*/ 0 60000 65536"/>
                        <a:gd name="T73" fmla="*/ 0 60000 65536"/>
                        <a:gd name="T74" fmla="*/ 0 60000 65536"/>
                        <a:gd name="T75" fmla="*/ 0 60000 65536"/>
                        <a:gd name="T76" fmla="*/ 0 60000 65536"/>
                        <a:gd name="T77" fmla="*/ 0 60000 65536"/>
                        <a:gd name="T78" fmla="*/ 0 60000 65536"/>
                        <a:gd name="T79" fmla="*/ 0 60000 65536"/>
                        <a:gd name="T80" fmla="*/ 0 60000 65536"/>
                        <a:gd name="T81" fmla="*/ 0 60000 65536"/>
                        <a:gd name="T82" fmla="*/ 0 60000 65536"/>
                        <a:gd name="T83" fmla="*/ 0 60000 65536"/>
                        <a:gd name="T84" fmla="*/ 0 60000 65536"/>
                        <a:gd name="T85" fmla="*/ 0 60000 65536"/>
                        <a:gd name="T86" fmla="*/ 0 60000 65536"/>
                        <a:gd name="T87" fmla="*/ 0 60000 65536"/>
                        <a:gd name="T88" fmla="*/ 0 60000 65536"/>
                        <a:gd name="T89" fmla="*/ 0 60000 65536"/>
                        <a:gd name="T90" fmla="*/ 0 60000 65536"/>
                        <a:gd name="T91" fmla="*/ 0 60000 65536"/>
                        <a:gd name="T92" fmla="*/ 0 60000 65536"/>
                        <a:gd name="T93" fmla="*/ 0 60000 65536"/>
                        <a:gd name="T94" fmla="*/ 0 60000 65536"/>
                        <a:gd name="T95" fmla="*/ 0 60000 65536"/>
                        <a:gd name="T96" fmla="*/ 0 60000 65536"/>
                        <a:gd name="T97" fmla="*/ 0 60000 65536"/>
                        <a:gd name="T98" fmla="*/ 0 60000 65536"/>
                        <a:gd name="T99" fmla="*/ 0 60000 65536"/>
                        <a:gd name="T100" fmla="*/ 0 60000 65536"/>
                        <a:gd name="T101" fmla="*/ 0 60000 65536"/>
                        <a:gd name="T102" fmla="*/ 0 w 138"/>
                        <a:gd name="T103" fmla="*/ 0 h 108"/>
                        <a:gd name="T104" fmla="*/ 138 w 138"/>
                        <a:gd name="T105" fmla="*/ 108 h 108"/>
                      </a:gdLst>
                      <a:ahLst/>
                      <a:cxnLst>
                        <a:cxn ang="T68">
                          <a:pos x="T0" y="T1"/>
                        </a:cxn>
                        <a:cxn ang="T69">
                          <a:pos x="T2" y="T3"/>
                        </a:cxn>
                        <a:cxn ang="T70">
                          <a:pos x="T4" y="T5"/>
                        </a:cxn>
                        <a:cxn ang="T71">
                          <a:pos x="T6" y="T7"/>
                        </a:cxn>
                        <a:cxn ang="T72">
                          <a:pos x="T8" y="T9"/>
                        </a:cxn>
                        <a:cxn ang="T73">
                          <a:pos x="T10" y="T11"/>
                        </a:cxn>
                        <a:cxn ang="T74">
                          <a:pos x="T12" y="T13"/>
                        </a:cxn>
                        <a:cxn ang="T75">
                          <a:pos x="T14" y="T15"/>
                        </a:cxn>
                        <a:cxn ang="T76">
                          <a:pos x="T16" y="T17"/>
                        </a:cxn>
                        <a:cxn ang="T77">
                          <a:pos x="T18" y="T19"/>
                        </a:cxn>
                        <a:cxn ang="T78">
                          <a:pos x="T20" y="T21"/>
                        </a:cxn>
                        <a:cxn ang="T79">
                          <a:pos x="T22" y="T23"/>
                        </a:cxn>
                        <a:cxn ang="T80">
                          <a:pos x="T24" y="T25"/>
                        </a:cxn>
                        <a:cxn ang="T81">
                          <a:pos x="T26" y="T27"/>
                        </a:cxn>
                        <a:cxn ang="T82">
                          <a:pos x="T28" y="T29"/>
                        </a:cxn>
                        <a:cxn ang="T83">
                          <a:pos x="T30" y="T31"/>
                        </a:cxn>
                        <a:cxn ang="T84">
                          <a:pos x="T32" y="T33"/>
                        </a:cxn>
                        <a:cxn ang="T85">
                          <a:pos x="T34" y="T35"/>
                        </a:cxn>
                        <a:cxn ang="T86">
                          <a:pos x="T36" y="T37"/>
                        </a:cxn>
                        <a:cxn ang="T87">
                          <a:pos x="T38" y="T39"/>
                        </a:cxn>
                        <a:cxn ang="T88">
                          <a:pos x="T40" y="T41"/>
                        </a:cxn>
                        <a:cxn ang="T89">
                          <a:pos x="T42" y="T43"/>
                        </a:cxn>
                        <a:cxn ang="T90">
                          <a:pos x="T44" y="T45"/>
                        </a:cxn>
                        <a:cxn ang="T91">
                          <a:pos x="T46" y="T47"/>
                        </a:cxn>
                        <a:cxn ang="T92">
                          <a:pos x="T48" y="T49"/>
                        </a:cxn>
                        <a:cxn ang="T93">
                          <a:pos x="T50" y="T51"/>
                        </a:cxn>
                        <a:cxn ang="T94">
                          <a:pos x="T52" y="T53"/>
                        </a:cxn>
                        <a:cxn ang="T95">
                          <a:pos x="T54" y="T55"/>
                        </a:cxn>
                        <a:cxn ang="T96">
                          <a:pos x="T56" y="T57"/>
                        </a:cxn>
                        <a:cxn ang="T97">
                          <a:pos x="T58" y="T59"/>
                        </a:cxn>
                        <a:cxn ang="T98">
                          <a:pos x="T60" y="T61"/>
                        </a:cxn>
                        <a:cxn ang="T99">
                          <a:pos x="T62" y="T63"/>
                        </a:cxn>
                        <a:cxn ang="T100">
                          <a:pos x="T64" y="T65"/>
                        </a:cxn>
                        <a:cxn ang="T101">
                          <a:pos x="T66" y="T67"/>
                        </a:cxn>
                      </a:cxnLst>
                      <a:rect l="T102" t="T103" r="T104" b="T105"/>
                      <a:pathLst>
                        <a:path w="138" h="108">
                          <a:moveTo>
                            <a:pt x="0" y="24"/>
                          </a:moveTo>
                          <a:lnTo>
                            <a:pt x="0" y="36"/>
                          </a:lnTo>
                          <a:lnTo>
                            <a:pt x="0" y="48"/>
                          </a:lnTo>
                          <a:lnTo>
                            <a:pt x="12" y="48"/>
                          </a:lnTo>
                          <a:lnTo>
                            <a:pt x="25" y="59"/>
                          </a:lnTo>
                          <a:lnTo>
                            <a:pt x="37" y="71"/>
                          </a:lnTo>
                          <a:lnTo>
                            <a:pt x="37" y="83"/>
                          </a:lnTo>
                          <a:lnTo>
                            <a:pt x="50" y="95"/>
                          </a:lnTo>
                          <a:lnTo>
                            <a:pt x="50" y="107"/>
                          </a:lnTo>
                          <a:lnTo>
                            <a:pt x="62" y="107"/>
                          </a:lnTo>
                          <a:lnTo>
                            <a:pt x="75" y="107"/>
                          </a:lnTo>
                          <a:lnTo>
                            <a:pt x="87" y="107"/>
                          </a:lnTo>
                          <a:lnTo>
                            <a:pt x="87" y="95"/>
                          </a:lnTo>
                          <a:lnTo>
                            <a:pt x="87" y="83"/>
                          </a:lnTo>
                          <a:lnTo>
                            <a:pt x="100" y="71"/>
                          </a:lnTo>
                          <a:lnTo>
                            <a:pt x="100" y="59"/>
                          </a:lnTo>
                          <a:lnTo>
                            <a:pt x="100" y="48"/>
                          </a:lnTo>
                          <a:lnTo>
                            <a:pt x="112" y="48"/>
                          </a:lnTo>
                          <a:lnTo>
                            <a:pt x="112" y="36"/>
                          </a:lnTo>
                          <a:lnTo>
                            <a:pt x="125" y="24"/>
                          </a:lnTo>
                          <a:lnTo>
                            <a:pt x="137" y="24"/>
                          </a:lnTo>
                          <a:lnTo>
                            <a:pt x="137" y="12"/>
                          </a:lnTo>
                          <a:lnTo>
                            <a:pt x="125" y="0"/>
                          </a:lnTo>
                          <a:lnTo>
                            <a:pt x="112" y="0"/>
                          </a:lnTo>
                          <a:lnTo>
                            <a:pt x="100" y="0"/>
                          </a:lnTo>
                          <a:lnTo>
                            <a:pt x="100" y="12"/>
                          </a:lnTo>
                          <a:lnTo>
                            <a:pt x="87" y="12"/>
                          </a:lnTo>
                          <a:lnTo>
                            <a:pt x="87" y="24"/>
                          </a:lnTo>
                          <a:lnTo>
                            <a:pt x="75" y="24"/>
                          </a:lnTo>
                          <a:lnTo>
                            <a:pt x="62" y="24"/>
                          </a:lnTo>
                          <a:lnTo>
                            <a:pt x="50" y="24"/>
                          </a:lnTo>
                          <a:lnTo>
                            <a:pt x="25" y="24"/>
                          </a:lnTo>
                          <a:lnTo>
                            <a:pt x="12" y="24"/>
                          </a:lnTo>
                          <a:lnTo>
                            <a:pt x="0" y="24"/>
                          </a:lnTo>
                        </a:path>
                      </a:pathLst>
                    </a:custGeom>
                    <a:solidFill>
                      <a:srgbClr val="B2B2B2"/>
                    </a:solidFill>
                    <a:ln w="12700" cap="rnd">
                      <a:solidFill>
                        <a:schemeClr val="bg2"/>
                      </a:solidFill>
                      <a:round/>
                      <a:headEnd/>
                      <a:tailEnd/>
                    </a:ln>
                  </xdr:spPr>
                  <xdr:txBody>
                    <a:bodyPr wrap="square"/>
                    <a:lstStyle>
                      <a:defPPr>
                        <a:defRPr lang="en-US"/>
                      </a:defPPr>
                      <a:lvl1pPr marL="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endParaRPr lang="en-US"/>
                    </a:p>
                  </xdr:txBody>
                </xdr:sp>
                <xdr:sp macro="" textlink="">
                  <xdr:nvSpPr>
                    <xdr:cNvPr id="37" name="Freeform 159"/>
                    <xdr:cNvSpPr>
                      <a:spLocks/>
                    </xdr:cNvSpPr>
                  </xdr:nvSpPr>
                  <xdr:spPr bwMode="auto">
                    <a:xfrm>
                      <a:off x="3809" y="3152"/>
                      <a:ext cx="81" cy="91"/>
                    </a:xfrm>
                    <a:custGeom>
                      <a:avLst/>
                      <a:gdLst>
                        <a:gd name="T0" fmla="*/ 14 w 95"/>
                        <a:gd name="T1" fmla="*/ 14 h 109"/>
                        <a:gd name="T2" fmla="*/ 8 w 95"/>
                        <a:gd name="T3" fmla="*/ 7 h 109"/>
                        <a:gd name="T4" fmla="*/ 8 w 95"/>
                        <a:gd name="T5" fmla="*/ 0 h 109"/>
                        <a:gd name="T6" fmla="*/ 14 w 95"/>
                        <a:gd name="T7" fmla="*/ 0 h 109"/>
                        <a:gd name="T8" fmla="*/ 22 w 95"/>
                        <a:gd name="T9" fmla="*/ 0 h 109"/>
                        <a:gd name="T10" fmla="*/ 29 w 95"/>
                        <a:gd name="T11" fmla="*/ 0 h 109"/>
                        <a:gd name="T12" fmla="*/ 37 w 95"/>
                        <a:gd name="T13" fmla="*/ 7 h 109"/>
                        <a:gd name="T14" fmla="*/ 44 w 95"/>
                        <a:gd name="T15" fmla="*/ 7 h 109"/>
                        <a:gd name="T16" fmla="*/ 44 w 95"/>
                        <a:gd name="T17" fmla="*/ 14 h 109"/>
                        <a:gd name="T18" fmla="*/ 51 w 95"/>
                        <a:gd name="T19" fmla="*/ 14 h 109"/>
                        <a:gd name="T20" fmla="*/ 51 w 95"/>
                        <a:gd name="T21" fmla="*/ 21 h 109"/>
                        <a:gd name="T22" fmla="*/ 44 w 95"/>
                        <a:gd name="T23" fmla="*/ 21 h 109"/>
                        <a:gd name="T24" fmla="*/ 44 w 95"/>
                        <a:gd name="T25" fmla="*/ 28 h 109"/>
                        <a:gd name="T26" fmla="*/ 44 w 95"/>
                        <a:gd name="T27" fmla="*/ 35 h 109"/>
                        <a:gd name="T28" fmla="*/ 51 w 95"/>
                        <a:gd name="T29" fmla="*/ 35 h 109"/>
                        <a:gd name="T30" fmla="*/ 51 w 95"/>
                        <a:gd name="T31" fmla="*/ 42 h 109"/>
                        <a:gd name="T32" fmla="*/ 58 w 95"/>
                        <a:gd name="T33" fmla="*/ 42 h 109"/>
                        <a:gd name="T34" fmla="*/ 58 w 95"/>
                        <a:gd name="T35" fmla="*/ 48 h 109"/>
                        <a:gd name="T36" fmla="*/ 58 w 95"/>
                        <a:gd name="T37" fmla="*/ 56 h 109"/>
                        <a:gd name="T38" fmla="*/ 51 w 95"/>
                        <a:gd name="T39" fmla="*/ 56 h 109"/>
                        <a:gd name="T40" fmla="*/ 44 w 95"/>
                        <a:gd name="T41" fmla="*/ 63 h 109"/>
                        <a:gd name="T42" fmla="*/ 37 w 95"/>
                        <a:gd name="T43" fmla="*/ 63 h 109"/>
                        <a:gd name="T44" fmla="*/ 22 w 95"/>
                        <a:gd name="T45" fmla="*/ 63 h 109"/>
                        <a:gd name="T46" fmla="*/ 8 w 95"/>
                        <a:gd name="T47" fmla="*/ 63 h 109"/>
                        <a:gd name="T48" fmla="*/ 0 w 95"/>
                        <a:gd name="T49" fmla="*/ 56 h 109"/>
                        <a:gd name="T50" fmla="*/ 0 w 95"/>
                        <a:gd name="T51" fmla="*/ 48 h 109"/>
                        <a:gd name="T52" fmla="*/ 0 w 95"/>
                        <a:gd name="T53" fmla="*/ 42 h 109"/>
                        <a:gd name="T54" fmla="*/ 0 w 95"/>
                        <a:gd name="T55" fmla="*/ 35 h 109"/>
                        <a:gd name="T56" fmla="*/ 0 w 95"/>
                        <a:gd name="T57" fmla="*/ 28 h 109"/>
                        <a:gd name="T58" fmla="*/ 8 w 95"/>
                        <a:gd name="T59" fmla="*/ 21 h 109"/>
                        <a:gd name="T60" fmla="*/ 14 w 95"/>
                        <a:gd name="T61" fmla="*/ 14 h 109"/>
                        <a:gd name="T62" fmla="*/ 0 60000 65536"/>
                        <a:gd name="T63" fmla="*/ 0 60000 65536"/>
                        <a:gd name="T64" fmla="*/ 0 60000 65536"/>
                        <a:gd name="T65" fmla="*/ 0 60000 65536"/>
                        <a:gd name="T66" fmla="*/ 0 60000 65536"/>
                        <a:gd name="T67" fmla="*/ 0 60000 65536"/>
                        <a:gd name="T68" fmla="*/ 0 60000 65536"/>
                        <a:gd name="T69" fmla="*/ 0 60000 65536"/>
                        <a:gd name="T70" fmla="*/ 0 60000 65536"/>
                        <a:gd name="T71" fmla="*/ 0 60000 65536"/>
                        <a:gd name="T72" fmla="*/ 0 60000 65536"/>
                        <a:gd name="T73" fmla="*/ 0 60000 65536"/>
                        <a:gd name="T74" fmla="*/ 0 60000 65536"/>
                        <a:gd name="T75" fmla="*/ 0 60000 65536"/>
                        <a:gd name="T76" fmla="*/ 0 60000 65536"/>
                        <a:gd name="T77" fmla="*/ 0 60000 65536"/>
                        <a:gd name="T78" fmla="*/ 0 60000 65536"/>
                        <a:gd name="T79" fmla="*/ 0 60000 65536"/>
                        <a:gd name="T80" fmla="*/ 0 60000 65536"/>
                        <a:gd name="T81" fmla="*/ 0 60000 65536"/>
                        <a:gd name="T82" fmla="*/ 0 60000 65536"/>
                        <a:gd name="T83" fmla="*/ 0 60000 65536"/>
                        <a:gd name="T84" fmla="*/ 0 60000 65536"/>
                        <a:gd name="T85" fmla="*/ 0 60000 65536"/>
                        <a:gd name="T86" fmla="*/ 0 60000 65536"/>
                        <a:gd name="T87" fmla="*/ 0 60000 65536"/>
                        <a:gd name="T88" fmla="*/ 0 60000 65536"/>
                        <a:gd name="T89" fmla="*/ 0 60000 65536"/>
                        <a:gd name="T90" fmla="*/ 0 60000 65536"/>
                        <a:gd name="T91" fmla="*/ 0 60000 65536"/>
                        <a:gd name="T92" fmla="*/ 0 60000 65536"/>
                        <a:gd name="T93" fmla="*/ 0 w 95"/>
                        <a:gd name="T94" fmla="*/ 0 h 109"/>
                        <a:gd name="T95" fmla="*/ 95 w 95"/>
                        <a:gd name="T96" fmla="*/ 109 h 109"/>
                      </a:gdLst>
                      <a:ahLst/>
                      <a:cxnLst>
                        <a:cxn ang="T62">
                          <a:pos x="T0" y="T1"/>
                        </a:cxn>
                        <a:cxn ang="T63">
                          <a:pos x="T2" y="T3"/>
                        </a:cxn>
                        <a:cxn ang="T64">
                          <a:pos x="T4" y="T5"/>
                        </a:cxn>
                        <a:cxn ang="T65">
                          <a:pos x="T6" y="T7"/>
                        </a:cxn>
                        <a:cxn ang="T66">
                          <a:pos x="T8" y="T9"/>
                        </a:cxn>
                        <a:cxn ang="T67">
                          <a:pos x="T10" y="T11"/>
                        </a:cxn>
                        <a:cxn ang="T68">
                          <a:pos x="T12" y="T13"/>
                        </a:cxn>
                        <a:cxn ang="T69">
                          <a:pos x="T14" y="T15"/>
                        </a:cxn>
                        <a:cxn ang="T70">
                          <a:pos x="T16" y="T17"/>
                        </a:cxn>
                        <a:cxn ang="T71">
                          <a:pos x="T18" y="T19"/>
                        </a:cxn>
                        <a:cxn ang="T72">
                          <a:pos x="T20" y="T21"/>
                        </a:cxn>
                        <a:cxn ang="T73">
                          <a:pos x="T22" y="T23"/>
                        </a:cxn>
                        <a:cxn ang="T74">
                          <a:pos x="T24" y="T25"/>
                        </a:cxn>
                        <a:cxn ang="T75">
                          <a:pos x="T26" y="T27"/>
                        </a:cxn>
                        <a:cxn ang="T76">
                          <a:pos x="T28" y="T29"/>
                        </a:cxn>
                        <a:cxn ang="T77">
                          <a:pos x="T30" y="T31"/>
                        </a:cxn>
                        <a:cxn ang="T78">
                          <a:pos x="T32" y="T33"/>
                        </a:cxn>
                        <a:cxn ang="T79">
                          <a:pos x="T34" y="T35"/>
                        </a:cxn>
                        <a:cxn ang="T80">
                          <a:pos x="T36" y="T37"/>
                        </a:cxn>
                        <a:cxn ang="T81">
                          <a:pos x="T38" y="T39"/>
                        </a:cxn>
                        <a:cxn ang="T82">
                          <a:pos x="T40" y="T41"/>
                        </a:cxn>
                        <a:cxn ang="T83">
                          <a:pos x="T42" y="T43"/>
                        </a:cxn>
                        <a:cxn ang="T84">
                          <a:pos x="T44" y="T45"/>
                        </a:cxn>
                        <a:cxn ang="T85">
                          <a:pos x="T46" y="T47"/>
                        </a:cxn>
                        <a:cxn ang="T86">
                          <a:pos x="T48" y="T49"/>
                        </a:cxn>
                        <a:cxn ang="T87">
                          <a:pos x="T50" y="T51"/>
                        </a:cxn>
                        <a:cxn ang="T88">
                          <a:pos x="T52" y="T53"/>
                        </a:cxn>
                        <a:cxn ang="T89">
                          <a:pos x="T54" y="T55"/>
                        </a:cxn>
                        <a:cxn ang="T90">
                          <a:pos x="T56" y="T57"/>
                        </a:cxn>
                        <a:cxn ang="T91">
                          <a:pos x="T58" y="T59"/>
                        </a:cxn>
                        <a:cxn ang="T92">
                          <a:pos x="T60" y="T61"/>
                        </a:cxn>
                      </a:cxnLst>
                      <a:rect l="T93" t="T94" r="T95" b="T96"/>
                      <a:pathLst>
                        <a:path w="95" h="109">
                          <a:moveTo>
                            <a:pt x="24" y="24"/>
                          </a:moveTo>
                          <a:lnTo>
                            <a:pt x="12" y="12"/>
                          </a:lnTo>
                          <a:lnTo>
                            <a:pt x="12" y="0"/>
                          </a:lnTo>
                          <a:lnTo>
                            <a:pt x="24" y="0"/>
                          </a:lnTo>
                          <a:lnTo>
                            <a:pt x="35" y="0"/>
                          </a:lnTo>
                          <a:lnTo>
                            <a:pt x="47" y="0"/>
                          </a:lnTo>
                          <a:lnTo>
                            <a:pt x="59" y="12"/>
                          </a:lnTo>
                          <a:lnTo>
                            <a:pt x="71" y="12"/>
                          </a:lnTo>
                          <a:lnTo>
                            <a:pt x="71" y="24"/>
                          </a:lnTo>
                          <a:lnTo>
                            <a:pt x="82" y="24"/>
                          </a:lnTo>
                          <a:lnTo>
                            <a:pt x="82" y="36"/>
                          </a:lnTo>
                          <a:lnTo>
                            <a:pt x="71" y="36"/>
                          </a:lnTo>
                          <a:lnTo>
                            <a:pt x="71" y="48"/>
                          </a:lnTo>
                          <a:lnTo>
                            <a:pt x="71" y="60"/>
                          </a:lnTo>
                          <a:lnTo>
                            <a:pt x="82" y="60"/>
                          </a:lnTo>
                          <a:lnTo>
                            <a:pt x="82" y="72"/>
                          </a:lnTo>
                          <a:lnTo>
                            <a:pt x="94" y="72"/>
                          </a:lnTo>
                          <a:lnTo>
                            <a:pt x="94" y="84"/>
                          </a:lnTo>
                          <a:lnTo>
                            <a:pt x="94" y="96"/>
                          </a:lnTo>
                          <a:lnTo>
                            <a:pt x="82" y="96"/>
                          </a:lnTo>
                          <a:lnTo>
                            <a:pt x="71" y="108"/>
                          </a:lnTo>
                          <a:lnTo>
                            <a:pt x="59" y="108"/>
                          </a:lnTo>
                          <a:lnTo>
                            <a:pt x="35" y="108"/>
                          </a:lnTo>
                          <a:lnTo>
                            <a:pt x="12" y="108"/>
                          </a:lnTo>
                          <a:lnTo>
                            <a:pt x="0" y="96"/>
                          </a:lnTo>
                          <a:lnTo>
                            <a:pt x="0" y="84"/>
                          </a:lnTo>
                          <a:lnTo>
                            <a:pt x="0" y="72"/>
                          </a:lnTo>
                          <a:lnTo>
                            <a:pt x="0" y="60"/>
                          </a:lnTo>
                          <a:lnTo>
                            <a:pt x="0" y="48"/>
                          </a:lnTo>
                          <a:lnTo>
                            <a:pt x="12" y="36"/>
                          </a:lnTo>
                          <a:lnTo>
                            <a:pt x="24" y="24"/>
                          </a:lnTo>
                        </a:path>
                      </a:pathLst>
                    </a:custGeom>
                    <a:solidFill>
                      <a:srgbClr val="B2B2B2"/>
                    </a:solidFill>
                    <a:ln w="12700" cap="rnd">
                      <a:solidFill>
                        <a:schemeClr val="bg2"/>
                      </a:solidFill>
                      <a:round/>
                      <a:headEnd/>
                      <a:tailEnd/>
                    </a:ln>
                  </xdr:spPr>
                  <xdr:txBody>
                    <a:bodyPr wrap="square"/>
                    <a:lstStyle>
                      <a:defPPr>
                        <a:defRPr lang="en-US"/>
                      </a:defPPr>
                      <a:lvl1pPr marL="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endParaRPr lang="en-US"/>
                    </a:p>
                  </xdr:txBody>
                </xdr:sp>
                <xdr:sp macro="" textlink="">
                  <xdr:nvSpPr>
                    <xdr:cNvPr id="38" name="Freeform 160"/>
                    <xdr:cNvSpPr>
                      <a:spLocks/>
                    </xdr:cNvSpPr>
                  </xdr:nvSpPr>
                  <xdr:spPr bwMode="auto">
                    <a:xfrm>
                      <a:off x="3912" y="3061"/>
                      <a:ext cx="125" cy="125"/>
                    </a:xfrm>
                    <a:custGeom>
                      <a:avLst/>
                      <a:gdLst>
                        <a:gd name="T0" fmla="*/ 0 w 151"/>
                        <a:gd name="T1" fmla="*/ 78 h 151"/>
                        <a:gd name="T2" fmla="*/ 0 w 151"/>
                        <a:gd name="T3" fmla="*/ 85 h 151"/>
                        <a:gd name="T4" fmla="*/ 14 w 151"/>
                        <a:gd name="T5" fmla="*/ 78 h 151"/>
                        <a:gd name="T6" fmla="*/ 22 w 151"/>
                        <a:gd name="T7" fmla="*/ 85 h 151"/>
                        <a:gd name="T8" fmla="*/ 28 w 151"/>
                        <a:gd name="T9" fmla="*/ 85 h 151"/>
                        <a:gd name="T10" fmla="*/ 28 w 151"/>
                        <a:gd name="T11" fmla="*/ 78 h 151"/>
                        <a:gd name="T12" fmla="*/ 36 w 151"/>
                        <a:gd name="T13" fmla="*/ 70 h 151"/>
                        <a:gd name="T14" fmla="*/ 42 w 151"/>
                        <a:gd name="T15" fmla="*/ 70 h 151"/>
                        <a:gd name="T16" fmla="*/ 50 w 151"/>
                        <a:gd name="T17" fmla="*/ 65 h 151"/>
                        <a:gd name="T18" fmla="*/ 57 w 151"/>
                        <a:gd name="T19" fmla="*/ 65 h 151"/>
                        <a:gd name="T20" fmla="*/ 65 w 151"/>
                        <a:gd name="T21" fmla="*/ 57 h 151"/>
                        <a:gd name="T22" fmla="*/ 70 w 151"/>
                        <a:gd name="T23" fmla="*/ 50 h 151"/>
                        <a:gd name="T24" fmla="*/ 70 w 151"/>
                        <a:gd name="T25" fmla="*/ 42 h 151"/>
                        <a:gd name="T26" fmla="*/ 78 w 151"/>
                        <a:gd name="T27" fmla="*/ 42 h 151"/>
                        <a:gd name="T28" fmla="*/ 78 w 151"/>
                        <a:gd name="T29" fmla="*/ 36 h 151"/>
                        <a:gd name="T30" fmla="*/ 78 w 151"/>
                        <a:gd name="T31" fmla="*/ 28 h 151"/>
                        <a:gd name="T32" fmla="*/ 78 w 151"/>
                        <a:gd name="T33" fmla="*/ 22 h 151"/>
                        <a:gd name="T34" fmla="*/ 78 w 151"/>
                        <a:gd name="T35" fmla="*/ 14 h 151"/>
                        <a:gd name="T36" fmla="*/ 85 w 151"/>
                        <a:gd name="T37" fmla="*/ 0 h 151"/>
                        <a:gd name="T38" fmla="*/ 78 w 151"/>
                        <a:gd name="T39" fmla="*/ 0 h 151"/>
                        <a:gd name="T40" fmla="*/ 70 w 151"/>
                        <a:gd name="T41" fmla="*/ 0 h 151"/>
                        <a:gd name="T42" fmla="*/ 65 w 151"/>
                        <a:gd name="T43" fmla="*/ 7 h 151"/>
                        <a:gd name="T44" fmla="*/ 65 w 151"/>
                        <a:gd name="T45" fmla="*/ 14 h 151"/>
                        <a:gd name="T46" fmla="*/ 65 w 151"/>
                        <a:gd name="T47" fmla="*/ 22 h 151"/>
                        <a:gd name="T48" fmla="*/ 57 w 151"/>
                        <a:gd name="T49" fmla="*/ 22 h 151"/>
                        <a:gd name="T50" fmla="*/ 57 w 151"/>
                        <a:gd name="T51" fmla="*/ 28 h 151"/>
                        <a:gd name="T52" fmla="*/ 42 w 151"/>
                        <a:gd name="T53" fmla="*/ 28 h 151"/>
                        <a:gd name="T54" fmla="*/ 42 w 151"/>
                        <a:gd name="T55" fmla="*/ 36 h 151"/>
                        <a:gd name="T56" fmla="*/ 36 w 151"/>
                        <a:gd name="T57" fmla="*/ 36 h 151"/>
                        <a:gd name="T58" fmla="*/ 28 w 151"/>
                        <a:gd name="T59" fmla="*/ 50 h 151"/>
                        <a:gd name="T60" fmla="*/ 22 w 151"/>
                        <a:gd name="T61" fmla="*/ 50 h 151"/>
                        <a:gd name="T62" fmla="*/ 14 w 151"/>
                        <a:gd name="T63" fmla="*/ 57 h 151"/>
                        <a:gd name="T64" fmla="*/ 14 w 151"/>
                        <a:gd name="T65" fmla="*/ 65 h 151"/>
                        <a:gd name="T66" fmla="*/ 7 w 151"/>
                        <a:gd name="T67" fmla="*/ 70 h 151"/>
                        <a:gd name="T68" fmla="*/ 0 w 151"/>
                        <a:gd name="T69" fmla="*/ 70 h 151"/>
                        <a:gd name="T70" fmla="*/ 0 w 151"/>
                        <a:gd name="T71" fmla="*/ 78 h 151"/>
                        <a:gd name="T72" fmla="*/ 0 60000 65536"/>
                        <a:gd name="T73" fmla="*/ 0 60000 65536"/>
                        <a:gd name="T74" fmla="*/ 0 60000 65536"/>
                        <a:gd name="T75" fmla="*/ 0 60000 65536"/>
                        <a:gd name="T76" fmla="*/ 0 60000 65536"/>
                        <a:gd name="T77" fmla="*/ 0 60000 65536"/>
                        <a:gd name="T78" fmla="*/ 0 60000 65536"/>
                        <a:gd name="T79" fmla="*/ 0 60000 65536"/>
                        <a:gd name="T80" fmla="*/ 0 60000 65536"/>
                        <a:gd name="T81" fmla="*/ 0 60000 65536"/>
                        <a:gd name="T82" fmla="*/ 0 60000 65536"/>
                        <a:gd name="T83" fmla="*/ 0 60000 65536"/>
                        <a:gd name="T84" fmla="*/ 0 60000 65536"/>
                        <a:gd name="T85" fmla="*/ 0 60000 65536"/>
                        <a:gd name="T86" fmla="*/ 0 60000 65536"/>
                        <a:gd name="T87" fmla="*/ 0 60000 65536"/>
                        <a:gd name="T88" fmla="*/ 0 60000 65536"/>
                        <a:gd name="T89" fmla="*/ 0 60000 65536"/>
                        <a:gd name="T90" fmla="*/ 0 60000 65536"/>
                        <a:gd name="T91" fmla="*/ 0 60000 65536"/>
                        <a:gd name="T92" fmla="*/ 0 60000 65536"/>
                        <a:gd name="T93" fmla="*/ 0 60000 65536"/>
                        <a:gd name="T94" fmla="*/ 0 60000 65536"/>
                        <a:gd name="T95" fmla="*/ 0 60000 65536"/>
                        <a:gd name="T96" fmla="*/ 0 60000 65536"/>
                        <a:gd name="T97" fmla="*/ 0 60000 65536"/>
                        <a:gd name="T98" fmla="*/ 0 60000 65536"/>
                        <a:gd name="T99" fmla="*/ 0 60000 65536"/>
                        <a:gd name="T100" fmla="*/ 0 60000 65536"/>
                        <a:gd name="T101" fmla="*/ 0 60000 65536"/>
                        <a:gd name="T102" fmla="*/ 0 60000 65536"/>
                        <a:gd name="T103" fmla="*/ 0 60000 65536"/>
                        <a:gd name="T104" fmla="*/ 0 60000 65536"/>
                        <a:gd name="T105" fmla="*/ 0 60000 65536"/>
                        <a:gd name="T106" fmla="*/ 0 60000 65536"/>
                        <a:gd name="T107" fmla="*/ 0 60000 65536"/>
                        <a:gd name="T108" fmla="*/ 0 w 151"/>
                        <a:gd name="T109" fmla="*/ 0 h 151"/>
                        <a:gd name="T110" fmla="*/ 151 w 151"/>
                        <a:gd name="T111" fmla="*/ 151 h 151"/>
                      </a:gdLst>
                      <a:ahLst/>
                      <a:cxnLst>
                        <a:cxn ang="T72">
                          <a:pos x="T0" y="T1"/>
                        </a:cxn>
                        <a:cxn ang="T73">
                          <a:pos x="T2" y="T3"/>
                        </a:cxn>
                        <a:cxn ang="T74">
                          <a:pos x="T4" y="T5"/>
                        </a:cxn>
                        <a:cxn ang="T75">
                          <a:pos x="T6" y="T7"/>
                        </a:cxn>
                        <a:cxn ang="T76">
                          <a:pos x="T8" y="T9"/>
                        </a:cxn>
                        <a:cxn ang="T77">
                          <a:pos x="T10" y="T11"/>
                        </a:cxn>
                        <a:cxn ang="T78">
                          <a:pos x="T12" y="T13"/>
                        </a:cxn>
                        <a:cxn ang="T79">
                          <a:pos x="T14" y="T15"/>
                        </a:cxn>
                        <a:cxn ang="T80">
                          <a:pos x="T16" y="T17"/>
                        </a:cxn>
                        <a:cxn ang="T81">
                          <a:pos x="T18" y="T19"/>
                        </a:cxn>
                        <a:cxn ang="T82">
                          <a:pos x="T20" y="T21"/>
                        </a:cxn>
                        <a:cxn ang="T83">
                          <a:pos x="T22" y="T23"/>
                        </a:cxn>
                        <a:cxn ang="T84">
                          <a:pos x="T24" y="T25"/>
                        </a:cxn>
                        <a:cxn ang="T85">
                          <a:pos x="T26" y="T27"/>
                        </a:cxn>
                        <a:cxn ang="T86">
                          <a:pos x="T28" y="T29"/>
                        </a:cxn>
                        <a:cxn ang="T87">
                          <a:pos x="T30" y="T31"/>
                        </a:cxn>
                        <a:cxn ang="T88">
                          <a:pos x="T32" y="T33"/>
                        </a:cxn>
                        <a:cxn ang="T89">
                          <a:pos x="T34" y="T35"/>
                        </a:cxn>
                        <a:cxn ang="T90">
                          <a:pos x="T36" y="T37"/>
                        </a:cxn>
                        <a:cxn ang="T91">
                          <a:pos x="T38" y="T39"/>
                        </a:cxn>
                        <a:cxn ang="T92">
                          <a:pos x="T40" y="T41"/>
                        </a:cxn>
                        <a:cxn ang="T93">
                          <a:pos x="T42" y="T43"/>
                        </a:cxn>
                        <a:cxn ang="T94">
                          <a:pos x="T44" y="T45"/>
                        </a:cxn>
                        <a:cxn ang="T95">
                          <a:pos x="T46" y="T47"/>
                        </a:cxn>
                        <a:cxn ang="T96">
                          <a:pos x="T48" y="T49"/>
                        </a:cxn>
                        <a:cxn ang="T97">
                          <a:pos x="T50" y="T51"/>
                        </a:cxn>
                        <a:cxn ang="T98">
                          <a:pos x="T52" y="T53"/>
                        </a:cxn>
                        <a:cxn ang="T99">
                          <a:pos x="T54" y="T55"/>
                        </a:cxn>
                        <a:cxn ang="T100">
                          <a:pos x="T56" y="T57"/>
                        </a:cxn>
                        <a:cxn ang="T101">
                          <a:pos x="T58" y="T59"/>
                        </a:cxn>
                        <a:cxn ang="T102">
                          <a:pos x="T60" y="T61"/>
                        </a:cxn>
                        <a:cxn ang="T103">
                          <a:pos x="T62" y="T63"/>
                        </a:cxn>
                        <a:cxn ang="T104">
                          <a:pos x="T64" y="T65"/>
                        </a:cxn>
                        <a:cxn ang="T105">
                          <a:pos x="T66" y="T67"/>
                        </a:cxn>
                        <a:cxn ang="T106">
                          <a:pos x="T68" y="T69"/>
                        </a:cxn>
                        <a:cxn ang="T107">
                          <a:pos x="T70" y="T71"/>
                        </a:cxn>
                      </a:cxnLst>
                      <a:rect l="T108" t="T109" r="T110" b="T111"/>
                      <a:pathLst>
                        <a:path w="151" h="151">
                          <a:moveTo>
                            <a:pt x="0" y="138"/>
                          </a:moveTo>
                          <a:lnTo>
                            <a:pt x="0" y="150"/>
                          </a:lnTo>
                          <a:lnTo>
                            <a:pt x="25" y="138"/>
                          </a:lnTo>
                          <a:lnTo>
                            <a:pt x="38" y="150"/>
                          </a:lnTo>
                          <a:lnTo>
                            <a:pt x="50" y="150"/>
                          </a:lnTo>
                          <a:lnTo>
                            <a:pt x="50" y="138"/>
                          </a:lnTo>
                          <a:lnTo>
                            <a:pt x="63" y="125"/>
                          </a:lnTo>
                          <a:lnTo>
                            <a:pt x="75" y="125"/>
                          </a:lnTo>
                          <a:lnTo>
                            <a:pt x="88" y="113"/>
                          </a:lnTo>
                          <a:lnTo>
                            <a:pt x="100" y="113"/>
                          </a:lnTo>
                          <a:lnTo>
                            <a:pt x="113" y="100"/>
                          </a:lnTo>
                          <a:lnTo>
                            <a:pt x="125" y="88"/>
                          </a:lnTo>
                          <a:lnTo>
                            <a:pt x="125" y="75"/>
                          </a:lnTo>
                          <a:lnTo>
                            <a:pt x="138" y="75"/>
                          </a:lnTo>
                          <a:lnTo>
                            <a:pt x="138" y="63"/>
                          </a:lnTo>
                          <a:lnTo>
                            <a:pt x="138" y="50"/>
                          </a:lnTo>
                          <a:lnTo>
                            <a:pt x="138" y="38"/>
                          </a:lnTo>
                          <a:lnTo>
                            <a:pt x="138" y="25"/>
                          </a:lnTo>
                          <a:lnTo>
                            <a:pt x="150" y="0"/>
                          </a:lnTo>
                          <a:lnTo>
                            <a:pt x="138" y="0"/>
                          </a:lnTo>
                          <a:lnTo>
                            <a:pt x="125" y="0"/>
                          </a:lnTo>
                          <a:lnTo>
                            <a:pt x="113" y="13"/>
                          </a:lnTo>
                          <a:lnTo>
                            <a:pt x="113" y="25"/>
                          </a:lnTo>
                          <a:lnTo>
                            <a:pt x="113" y="38"/>
                          </a:lnTo>
                          <a:lnTo>
                            <a:pt x="100" y="38"/>
                          </a:lnTo>
                          <a:lnTo>
                            <a:pt x="100" y="50"/>
                          </a:lnTo>
                          <a:lnTo>
                            <a:pt x="75" y="50"/>
                          </a:lnTo>
                          <a:lnTo>
                            <a:pt x="75" y="63"/>
                          </a:lnTo>
                          <a:lnTo>
                            <a:pt x="63" y="63"/>
                          </a:lnTo>
                          <a:lnTo>
                            <a:pt x="50" y="88"/>
                          </a:lnTo>
                          <a:lnTo>
                            <a:pt x="38" y="88"/>
                          </a:lnTo>
                          <a:lnTo>
                            <a:pt x="25" y="100"/>
                          </a:lnTo>
                          <a:lnTo>
                            <a:pt x="25" y="113"/>
                          </a:lnTo>
                          <a:lnTo>
                            <a:pt x="13" y="125"/>
                          </a:lnTo>
                          <a:lnTo>
                            <a:pt x="0" y="125"/>
                          </a:lnTo>
                          <a:lnTo>
                            <a:pt x="0" y="138"/>
                          </a:lnTo>
                        </a:path>
                      </a:pathLst>
                    </a:custGeom>
                    <a:solidFill>
                      <a:srgbClr val="B2B2B2"/>
                    </a:solidFill>
                    <a:ln w="12700" cap="rnd">
                      <a:solidFill>
                        <a:schemeClr val="bg2"/>
                      </a:solidFill>
                      <a:round/>
                      <a:headEnd/>
                      <a:tailEnd/>
                    </a:ln>
                  </xdr:spPr>
                  <xdr:txBody>
                    <a:bodyPr wrap="square"/>
                    <a:lstStyle>
                      <a:defPPr>
                        <a:defRPr lang="en-US"/>
                      </a:defPPr>
                      <a:lvl1pPr marL="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endParaRPr lang="en-US"/>
                    </a:p>
                  </xdr:txBody>
                </xdr:sp>
                <xdr:sp macro="" textlink="">
                  <xdr:nvSpPr>
                    <xdr:cNvPr id="39" name="Freeform 161"/>
                    <xdr:cNvSpPr>
                      <a:spLocks/>
                    </xdr:cNvSpPr>
                  </xdr:nvSpPr>
                  <xdr:spPr bwMode="auto">
                    <a:xfrm>
                      <a:off x="4106" y="2982"/>
                      <a:ext cx="82" cy="79"/>
                    </a:xfrm>
                    <a:custGeom>
                      <a:avLst/>
                      <a:gdLst>
                        <a:gd name="T0" fmla="*/ 0 w 98"/>
                        <a:gd name="T1" fmla="*/ 54 h 95"/>
                        <a:gd name="T2" fmla="*/ 7 w 98"/>
                        <a:gd name="T3" fmla="*/ 54 h 95"/>
                        <a:gd name="T4" fmla="*/ 21 w 98"/>
                        <a:gd name="T5" fmla="*/ 54 h 95"/>
                        <a:gd name="T6" fmla="*/ 28 w 98"/>
                        <a:gd name="T7" fmla="*/ 54 h 95"/>
                        <a:gd name="T8" fmla="*/ 36 w 98"/>
                        <a:gd name="T9" fmla="*/ 47 h 95"/>
                        <a:gd name="T10" fmla="*/ 43 w 98"/>
                        <a:gd name="T11" fmla="*/ 41 h 95"/>
                        <a:gd name="T12" fmla="*/ 43 w 98"/>
                        <a:gd name="T13" fmla="*/ 34 h 95"/>
                        <a:gd name="T14" fmla="*/ 43 w 98"/>
                        <a:gd name="T15" fmla="*/ 27 h 95"/>
                        <a:gd name="T16" fmla="*/ 43 w 98"/>
                        <a:gd name="T17" fmla="*/ 20 h 95"/>
                        <a:gd name="T18" fmla="*/ 49 w 98"/>
                        <a:gd name="T19" fmla="*/ 20 h 95"/>
                        <a:gd name="T20" fmla="*/ 49 w 98"/>
                        <a:gd name="T21" fmla="*/ 14 h 95"/>
                        <a:gd name="T22" fmla="*/ 57 w 98"/>
                        <a:gd name="T23" fmla="*/ 7 h 95"/>
                        <a:gd name="T24" fmla="*/ 57 w 98"/>
                        <a:gd name="T25" fmla="*/ 0 h 95"/>
                        <a:gd name="T26" fmla="*/ 49 w 98"/>
                        <a:gd name="T27" fmla="*/ 0 h 95"/>
                        <a:gd name="T28" fmla="*/ 43 w 98"/>
                        <a:gd name="T29" fmla="*/ 7 h 95"/>
                        <a:gd name="T30" fmla="*/ 28 w 98"/>
                        <a:gd name="T31" fmla="*/ 14 h 95"/>
                        <a:gd name="T32" fmla="*/ 21 w 98"/>
                        <a:gd name="T33" fmla="*/ 14 h 95"/>
                        <a:gd name="T34" fmla="*/ 21 w 98"/>
                        <a:gd name="T35" fmla="*/ 20 h 95"/>
                        <a:gd name="T36" fmla="*/ 14 w 98"/>
                        <a:gd name="T37" fmla="*/ 20 h 95"/>
                        <a:gd name="T38" fmla="*/ 14 w 98"/>
                        <a:gd name="T39" fmla="*/ 27 h 95"/>
                        <a:gd name="T40" fmla="*/ 7 w 98"/>
                        <a:gd name="T41" fmla="*/ 34 h 95"/>
                        <a:gd name="T42" fmla="*/ 7 w 98"/>
                        <a:gd name="T43" fmla="*/ 41 h 95"/>
                        <a:gd name="T44" fmla="*/ 0 w 98"/>
                        <a:gd name="T45" fmla="*/ 54 h 95"/>
                        <a:gd name="T46" fmla="*/ 0 60000 65536"/>
                        <a:gd name="T47" fmla="*/ 0 60000 65536"/>
                        <a:gd name="T48" fmla="*/ 0 60000 65536"/>
                        <a:gd name="T49" fmla="*/ 0 60000 65536"/>
                        <a:gd name="T50" fmla="*/ 0 60000 65536"/>
                        <a:gd name="T51" fmla="*/ 0 60000 65536"/>
                        <a:gd name="T52" fmla="*/ 0 60000 65536"/>
                        <a:gd name="T53" fmla="*/ 0 60000 65536"/>
                        <a:gd name="T54" fmla="*/ 0 60000 65536"/>
                        <a:gd name="T55" fmla="*/ 0 60000 65536"/>
                        <a:gd name="T56" fmla="*/ 0 60000 65536"/>
                        <a:gd name="T57" fmla="*/ 0 60000 65536"/>
                        <a:gd name="T58" fmla="*/ 0 60000 65536"/>
                        <a:gd name="T59" fmla="*/ 0 60000 65536"/>
                        <a:gd name="T60" fmla="*/ 0 60000 65536"/>
                        <a:gd name="T61" fmla="*/ 0 60000 65536"/>
                        <a:gd name="T62" fmla="*/ 0 60000 65536"/>
                        <a:gd name="T63" fmla="*/ 0 60000 65536"/>
                        <a:gd name="T64" fmla="*/ 0 60000 65536"/>
                        <a:gd name="T65" fmla="*/ 0 60000 65536"/>
                        <a:gd name="T66" fmla="*/ 0 60000 65536"/>
                        <a:gd name="T67" fmla="*/ 0 60000 65536"/>
                        <a:gd name="T68" fmla="*/ 0 60000 65536"/>
                        <a:gd name="T69" fmla="*/ 0 w 98"/>
                        <a:gd name="T70" fmla="*/ 0 h 95"/>
                        <a:gd name="T71" fmla="*/ 98 w 98"/>
                        <a:gd name="T72" fmla="*/ 95 h 95"/>
                      </a:gdLst>
                      <a:ahLst/>
                      <a:cxnLst>
                        <a:cxn ang="T46">
                          <a:pos x="T0" y="T1"/>
                        </a:cxn>
                        <a:cxn ang="T47">
                          <a:pos x="T2" y="T3"/>
                        </a:cxn>
                        <a:cxn ang="T48">
                          <a:pos x="T4" y="T5"/>
                        </a:cxn>
                        <a:cxn ang="T49">
                          <a:pos x="T6" y="T7"/>
                        </a:cxn>
                        <a:cxn ang="T50">
                          <a:pos x="T8" y="T9"/>
                        </a:cxn>
                        <a:cxn ang="T51">
                          <a:pos x="T10" y="T11"/>
                        </a:cxn>
                        <a:cxn ang="T52">
                          <a:pos x="T12" y="T13"/>
                        </a:cxn>
                        <a:cxn ang="T53">
                          <a:pos x="T14" y="T15"/>
                        </a:cxn>
                        <a:cxn ang="T54">
                          <a:pos x="T16" y="T17"/>
                        </a:cxn>
                        <a:cxn ang="T55">
                          <a:pos x="T18" y="T19"/>
                        </a:cxn>
                        <a:cxn ang="T56">
                          <a:pos x="T20" y="T21"/>
                        </a:cxn>
                        <a:cxn ang="T57">
                          <a:pos x="T22" y="T23"/>
                        </a:cxn>
                        <a:cxn ang="T58">
                          <a:pos x="T24" y="T25"/>
                        </a:cxn>
                        <a:cxn ang="T59">
                          <a:pos x="T26" y="T27"/>
                        </a:cxn>
                        <a:cxn ang="T60">
                          <a:pos x="T28" y="T29"/>
                        </a:cxn>
                        <a:cxn ang="T61">
                          <a:pos x="T30" y="T31"/>
                        </a:cxn>
                        <a:cxn ang="T62">
                          <a:pos x="T32" y="T33"/>
                        </a:cxn>
                        <a:cxn ang="T63">
                          <a:pos x="T34" y="T35"/>
                        </a:cxn>
                        <a:cxn ang="T64">
                          <a:pos x="T36" y="T37"/>
                        </a:cxn>
                        <a:cxn ang="T65">
                          <a:pos x="T38" y="T39"/>
                        </a:cxn>
                        <a:cxn ang="T66">
                          <a:pos x="T40" y="T41"/>
                        </a:cxn>
                        <a:cxn ang="T67">
                          <a:pos x="T42" y="T43"/>
                        </a:cxn>
                        <a:cxn ang="T68">
                          <a:pos x="T44" y="T45"/>
                        </a:cxn>
                      </a:cxnLst>
                      <a:rect l="T69" t="T70" r="T71" b="T72"/>
                      <a:pathLst>
                        <a:path w="98" h="95">
                          <a:moveTo>
                            <a:pt x="0" y="94"/>
                          </a:moveTo>
                          <a:lnTo>
                            <a:pt x="12" y="94"/>
                          </a:lnTo>
                          <a:lnTo>
                            <a:pt x="36" y="94"/>
                          </a:lnTo>
                          <a:lnTo>
                            <a:pt x="49" y="94"/>
                          </a:lnTo>
                          <a:lnTo>
                            <a:pt x="61" y="82"/>
                          </a:lnTo>
                          <a:lnTo>
                            <a:pt x="73" y="71"/>
                          </a:lnTo>
                          <a:lnTo>
                            <a:pt x="73" y="59"/>
                          </a:lnTo>
                          <a:lnTo>
                            <a:pt x="73" y="47"/>
                          </a:lnTo>
                          <a:lnTo>
                            <a:pt x="73" y="35"/>
                          </a:lnTo>
                          <a:lnTo>
                            <a:pt x="85" y="35"/>
                          </a:lnTo>
                          <a:lnTo>
                            <a:pt x="85" y="24"/>
                          </a:lnTo>
                          <a:lnTo>
                            <a:pt x="97" y="12"/>
                          </a:lnTo>
                          <a:lnTo>
                            <a:pt x="97" y="0"/>
                          </a:lnTo>
                          <a:lnTo>
                            <a:pt x="85" y="0"/>
                          </a:lnTo>
                          <a:lnTo>
                            <a:pt x="73" y="12"/>
                          </a:lnTo>
                          <a:lnTo>
                            <a:pt x="49" y="24"/>
                          </a:lnTo>
                          <a:lnTo>
                            <a:pt x="36" y="24"/>
                          </a:lnTo>
                          <a:lnTo>
                            <a:pt x="36" y="35"/>
                          </a:lnTo>
                          <a:lnTo>
                            <a:pt x="24" y="35"/>
                          </a:lnTo>
                          <a:lnTo>
                            <a:pt x="24" y="47"/>
                          </a:lnTo>
                          <a:lnTo>
                            <a:pt x="12" y="59"/>
                          </a:lnTo>
                          <a:lnTo>
                            <a:pt x="12" y="71"/>
                          </a:lnTo>
                          <a:lnTo>
                            <a:pt x="0" y="94"/>
                          </a:lnTo>
                        </a:path>
                      </a:pathLst>
                    </a:custGeom>
                    <a:solidFill>
                      <a:srgbClr val="B2B2B2"/>
                    </a:solidFill>
                    <a:ln w="12700" cap="rnd">
                      <a:solidFill>
                        <a:schemeClr val="bg2"/>
                      </a:solidFill>
                      <a:round/>
                      <a:headEnd/>
                      <a:tailEnd/>
                    </a:ln>
                  </xdr:spPr>
                  <xdr:txBody>
                    <a:bodyPr wrap="square"/>
                    <a:lstStyle>
                      <a:defPPr>
                        <a:defRPr lang="en-US"/>
                      </a:defPPr>
                      <a:lvl1pPr marL="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endParaRPr lang="en-US"/>
                    </a:p>
                  </xdr:txBody>
                </xdr:sp>
              </xdr:grpSp>
              <xdr:sp macro="" textlink="">
                <xdr:nvSpPr>
                  <xdr:cNvPr id="30" name="Line 311"/>
                  <xdr:cNvSpPr>
                    <a:spLocks noChangeShapeType="1"/>
                  </xdr:cNvSpPr>
                </xdr:nvSpPr>
                <xdr:spPr bwMode="auto">
                  <a:xfrm>
                    <a:off x="912" y="2688"/>
                    <a:ext cx="786" cy="0"/>
                  </a:xfrm>
                  <a:prstGeom prst="line">
                    <a:avLst/>
                  </a:prstGeom>
                  <a:noFill/>
                  <a:ln w="9525">
                    <a:solidFill>
                      <a:schemeClr val="bg2"/>
                    </a:solidFill>
                    <a:round/>
                    <a:headEnd/>
                    <a:tailEnd/>
                  </a:ln>
                </xdr:spPr>
                <xdr:txBody>
                  <a:bodyPr wrap="square"/>
                  <a:lstStyle>
                    <a:defPPr>
                      <a:defRPr lang="en-US"/>
                    </a:defPPr>
                    <a:lvl1pPr marL="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/>
                  </a:p>
                </xdr:txBody>
              </xdr:sp>
              <xdr:sp macro="" textlink="">
                <xdr:nvSpPr>
                  <xdr:cNvPr id="31" name="Line 312"/>
                  <xdr:cNvSpPr>
                    <a:spLocks noChangeShapeType="1"/>
                  </xdr:cNvSpPr>
                </xdr:nvSpPr>
                <xdr:spPr bwMode="auto">
                  <a:xfrm>
                    <a:off x="1796" y="2836"/>
                    <a:ext cx="0" cy="312"/>
                  </a:xfrm>
                  <a:prstGeom prst="line">
                    <a:avLst/>
                  </a:prstGeom>
                  <a:noFill/>
                  <a:ln w="9525">
                    <a:solidFill>
                      <a:schemeClr val="bg2"/>
                    </a:solidFill>
                    <a:round/>
                    <a:headEnd/>
                    <a:tailEnd/>
                  </a:ln>
                </xdr:spPr>
                <xdr:txBody>
                  <a:bodyPr wrap="square"/>
                  <a:lstStyle>
                    <a:defPPr>
                      <a:defRPr lang="en-US"/>
                    </a:defPPr>
                    <a:lvl1pPr marL="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/>
                  </a:p>
                </xdr:txBody>
              </xdr:sp>
              <xdr:sp macro="" textlink="">
                <xdr:nvSpPr>
                  <xdr:cNvPr id="32" name="Line 313"/>
                  <xdr:cNvSpPr>
                    <a:spLocks noChangeShapeType="1"/>
                  </xdr:cNvSpPr>
                </xdr:nvSpPr>
                <xdr:spPr bwMode="auto">
                  <a:xfrm>
                    <a:off x="1700" y="2692"/>
                    <a:ext cx="96" cy="148"/>
                  </a:xfrm>
                  <a:prstGeom prst="line">
                    <a:avLst/>
                  </a:prstGeom>
                  <a:noFill/>
                  <a:ln w="9525">
                    <a:solidFill>
                      <a:schemeClr val="bg2"/>
                    </a:solidFill>
                    <a:round/>
                    <a:headEnd/>
                    <a:tailEnd/>
                  </a:ln>
                </xdr:spPr>
                <xdr:txBody>
                  <a:bodyPr wrap="square"/>
                  <a:lstStyle>
                    <a:defPPr>
                      <a:defRPr lang="en-US"/>
                    </a:defPPr>
                    <a:lvl1pPr marL="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/>
                  </a:p>
                </xdr:txBody>
              </xdr:sp>
            </xdr:grpSp>
            <xdr:sp macro="" textlink="">
              <xdr:nvSpPr>
                <xdr:cNvPr id="26" name="Freeform 168"/>
                <xdr:cNvSpPr>
                  <a:spLocks/>
                </xdr:cNvSpPr>
              </xdr:nvSpPr>
              <xdr:spPr bwMode="auto">
                <a:xfrm>
                  <a:off x="2037" y="2518"/>
                  <a:ext cx="650" cy="769"/>
                </a:xfrm>
                <a:custGeom>
                  <a:avLst/>
                  <a:gdLst>
                    <a:gd name="T0" fmla="*/ 299181209 w 776"/>
                    <a:gd name="T1" fmla="*/ 97968612 h 922"/>
                    <a:gd name="T2" fmla="*/ 382122148 w 776"/>
                    <a:gd name="T3" fmla="*/ 97968612 h 922"/>
                    <a:gd name="T4" fmla="*/ 399895421 w 776"/>
                    <a:gd name="T5" fmla="*/ 65800146 h 922"/>
                    <a:gd name="T6" fmla="*/ 416187391 w 776"/>
                    <a:gd name="T7" fmla="*/ 32168453 h 922"/>
                    <a:gd name="T8" fmla="*/ 448771117 w 776"/>
                    <a:gd name="T9" fmla="*/ 32168453 h 922"/>
                    <a:gd name="T10" fmla="*/ 465063194 w 776"/>
                    <a:gd name="T11" fmla="*/ 16084787 h 922"/>
                    <a:gd name="T12" fmla="*/ 482836252 w 776"/>
                    <a:gd name="T13" fmla="*/ 0 h 922"/>
                    <a:gd name="T14" fmla="*/ 515420192 w 776"/>
                    <a:gd name="T15" fmla="*/ 0 h 922"/>
                    <a:gd name="T16" fmla="*/ 598361131 w 776"/>
                    <a:gd name="T17" fmla="*/ 49715393 h 922"/>
                    <a:gd name="T18" fmla="*/ 648718559 w 776"/>
                    <a:gd name="T19" fmla="*/ 115515526 h 922"/>
                    <a:gd name="T20" fmla="*/ 715367313 w 776"/>
                    <a:gd name="T21" fmla="*/ 81884967 h 922"/>
                    <a:gd name="T22" fmla="*/ 747952111 w 776"/>
                    <a:gd name="T23" fmla="*/ 115515526 h 922"/>
                    <a:gd name="T24" fmla="*/ 782017354 w 776"/>
                    <a:gd name="T25" fmla="*/ 147685166 h 922"/>
                    <a:gd name="T26" fmla="*/ 848666537 w 776"/>
                    <a:gd name="T27" fmla="*/ 115515526 h 922"/>
                    <a:gd name="T28" fmla="*/ 848666537 w 776"/>
                    <a:gd name="T29" fmla="*/ 213485340 h 922"/>
                    <a:gd name="T30" fmla="*/ 848666537 w 776"/>
                    <a:gd name="T31" fmla="*/ 311454032 h 922"/>
                    <a:gd name="T32" fmla="*/ 899023536 w 776"/>
                    <a:gd name="T33" fmla="*/ 311454032 h 922"/>
                    <a:gd name="T34" fmla="*/ 931607690 w 776"/>
                    <a:gd name="T35" fmla="*/ 361169439 h 922"/>
                    <a:gd name="T36" fmla="*/ 943456396 w 776"/>
                    <a:gd name="T37" fmla="*/ 431355920 h 922"/>
                    <a:gd name="T38" fmla="*/ 1030840385 w 776"/>
                    <a:gd name="T39" fmla="*/ 542485085 h 922"/>
                    <a:gd name="T40" fmla="*/ 1064905199 w 776"/>
                    <a:gd name="T41" fmla="*/ 542485085 h 922"/>
                    <a:gd name="T42" fmla="*/ 1097489568 w 776"/>
                    <a:gd name="T43" fmla="*/ 524938144 h 922"/>
                    <a:gd name="T44" fmla="*/ 1131554382 w 776"/>
                    <a:gd name="T45" fmla="*/ 524938144 h 922"/>
                    <a:gd name="T46" fmla="*/ 1131554382 w 776"/>
                    <a:gd name="T47" fmla="*/ 558569851 h 922"/>
                    <a:gd name="T48" fmla="*/ 1131554382 w 776"/>
                    <a:gd name="T49" fmla="*/ 590738531 h 922"/>
                    <a:gd name="T50" fmla="*/ 1115262626 w 776"/>
                    <a:gd name="T51" fmla="*/ 608285471 h 922"/>
                    <a:gd name="T52" fmla="*/ 1131554382 w 776"/>
                    <a:gd name="T53" fmla="*/ 656538490 h 922"/>
                    <a:gd name="T54" fmla="*/ 1014548629 w 776"/>
                    <a:gd name="T55" fmla="*/ 722338877 h 922"/>
                    <a:gd name="T56" fmla="*/ 964191202 w 776"/>
                    <a:gd name="T57" fmla="*/ 887570504 h 922"/>
                    <a:gd name="T58" fmla="*/ 798309539 w 776"/>
                    <a:gd name="T59" fmla="*/ 1117139703 h 922"/>
                    <a:gd name="T60" fmla="*/ 747952111 w 776"/>
                    <a:gd name="T61" fmla="*/ 1231193536 h 922"/>
                    <a:gd name="T62" fmla="*/ 699075557 w 776"/>
                    <a:gd name="T63" fmla="*/ 1314540009 h 922"/>
                    <a:gd name="T64" fmla="*/ 682783373 w 776"/>
                    <a:gd name="T65" fmla="*/ 1346708688 h 922"/>
                    <a:gd name="T66" fmla="*/ 183655204 w 776"/>
                    <a:gd name="T67" fmla="*/ 1165393149 h 922"/>
                    <a:gd name="T68" fmla="*/ 133298098 w 776"/>
                    <a:gd name="T69" fmla="*/ 1117139703 h 922"/>
                    <a:gd name="T70" fmla="*/ 117006128 w 776"/>
                    <a:gd name="T71" fmla="*/ 1083507995 h 922"/>
                    <a:gd name="T72" fmla="*/ 99232882 w 776"/>
                    <a:gd name="T73" fmla="*/ 1051339316 h 922"/>
                    <a:gd name="T74" fmla="*/ 82940966 w 776"/>
                    <a:gd name="T75" fmla="*/ 1035254549 h 922"/>
                    <a:gd name="T76" fmla="*/ 66649049 w 776"/>
                    <a:gd name="T77" fmla="*/ 1017707609 h 922"/>
                    <a:gd name="T78" fmla="*/ 99232882 w 776"/>
                    <a:gd name="T79" fmla="*/ 887570504 h 922"/>
                    <a:gd name="T80" fmla="*/ 117006128 w 776"/>
                    <a:gd name="T81" fmla="*/ 870023563 h 922"/>
                    <a:gd name="T82" fmla="*/ 133298098 w 776"/>
                    <a:gd name="T83" fmla="*/ 837854030 h 922"/>
                    <a:gd name="T84" fmla="*/ 149590068 w 776"/>
                    <a:gd name="T85" fmla="*/ 821770544 h 922"/>
                    <a:gd name="T86" fmla="*/ 183655204 w 776"/>
                    <a:gd name="T87" fmla="*/ 788138837 h 922"/>
                    <a:gd name="T88" fmla="*/ 183655204 w 776"/>
                    <a:gd name="T89" fmla="*/ 755970584 h 922"/>
                    <a:gd name="T90" fmla="*/ 199947174 w 776"/>
                    <a:gd name="T91" fmla="*/ 722338877 h 922"/>
                    <a:gd name="T92" fmla="*/ 183655204 w 776"/>
                    <a:gd name="T93" fmla="*/ 706254110 h 922"/>
                    <a:gd name="T94" fmla="*/ 149590068 w 776"/>
                    <a:gd name="T95" fmla="*/ 690170198 h 922"/>
                    <a:gd name="T96" fmla="*/ 133298098 w 776"/>
                    <a:gd name="T97" fmla="*/ 674085431 h 922"/>
                    <a:gd name="T98" fmla="*/ 117006128 w 776"/>
                    <a:gd name="T99" fmla="*/ 640455005 h 922"/>
                    <a:gd name="T100" fmla="*/ 117006128 w 776"/>
                    <a:gd name="T101" fmla="*/ 608285471 h 922"/>
                    <a:gd name="T102" fmla="*/ 117006128 w 776"/>
                    <a:gd name="T103" fmla="*/ 574654618 h 922"/>
                    <a:gd name="T104" fmla="*/ 82940966 w 776"/>
                    <a:gd name="T105" fmla="*/ 542485085 h 922"/>
                    <a:gd name="T106" fmla="*/ 82940966 w 776"/>
                    <a:gd name="T107" fmla="*/ 508854231 h 922"/>
                    <a:gd name="T108" fmla="*/ 66649049 w 776"/>
                    <a:gd name="T109" fmla="*/ 492769465 h 922"/>
                    <a:gd name="T110" fmla="*/ 32583820 w 776"/>
                    <a:gd name="T111" fmla="*/ 459137757 h 922"/>
                    <a:gd name="T112" fmla="*/ 16291910 w 776"/>
                    <a:gd name="T113" fmla="*/ 410884632 h 922"/>
                    <a:gd name="T114" fmla="*/ 0 w 776"/>
                    <a:gd name="T115" fmla="*/ 394801146 h 922"/>
                    <a:gd name="T116" fmla="*/ 199947174 w 776"/>
                    <a:gd name="T117" fmla="*/ 345084458 h 922"/>
                    <a:gd name="T118" fmla="*/ 248823996 w 776"/>
                    <a:gd name="T119" fmla="*/ 163768866 h 922"/>
                    <a:gd name="T120" fmla="*/ 0 60000 65536"/>
                    <a:gd name="T121" fmla="*/ 0 60000 65536"/>
                    <a:gd name="T122" fmla="*/ 0 60000 65536"/>
                    <a:gd name="T123" fmla="*/ 0 60000 65536"/>
                    <a:gd name="T124" fmla="*/ 0 60000 65536"/>
                    <a:gd name="T125" fmla="*/ 0 60000 65536"/>
                    <a:gd name="T126" fmla="*/ 0 60000 65536"/>
                    <a:gd name="T127" fmla="*/ 0 60000 65536"/>
                    <a:gd name="T128" fmla="*/ 0 60000 65536"/>
                    <a:gd name="T129" fmla="*/ 0 60000 65536"/>
                    <a:gd name="T130" fmla="*/ 0 60000 65536"/>
                    <a:gd name="T131" fmla="*/ 0 60000 65536"/>
                    <a:gd name="T132" fmla="*/ 0 60000 65536"/>
                    <a:gd name="T133" fmla="*/ 0 60000 65536"/>
                    <a:gd name="T134" fmla="*/ 0 60000 65536"/>
                    <a:gd name="T135" fmla="*/ 0 60000 65536"/>
                    <a:gd name="T136" fmla="*/ 0 60000 65536"/>
                    <a:gd name="T137" fmla="*/ 0 60000 65536"/>
                    <a:gd name="T138" fmla="*/ 0 60000 65536"/>
                    <a:gd name="T139" fmla="*/ 0 60000 65536"/>
                    <a:gd name="T140" fmla="*/ 0 60000 65536"/>
                    <a:gd name="T141" fmla="*/ 0 60000 65536"/>
                    <a:gd name="T142" fmla="*/ 0 60000 65536"/>
                    <a:gd name="T143" fmla="*/ 0 60000 65536"/>
                    <a:gd name="T144" fmla="*/ 0 60000 65536"/>
                    <a:gd name="T145" fmla="*/ 0 60000 65536"/>
                    <a:gd name="T146" fmla="*/ 0 60000 65536"/>
                    <a:gd name="T147" fmla="*/ 0 60000 65536"/>
                    <a:gd name="T148" fmla="*/ 0 60000 65536"/>
                    <a:gd name="T149" fmla="*/ 0 60000 65536"/>
                    <a:gd name="T150" fmla="*/ 0 60000 65536"/>
                    <a:gd name="T151" fmla="*/ 0 60000 65536"/>
                    <a:gd name="T152" fmla="*/ 0 60000 65536"/>
                    <a:gd name="T153" fmla="*/ 0 60000 65536"/>
                    <a:gd name="T154" fmla="*/ 0 60000 65536"/>
                    <a:gd name="T155" fmla="*/ 0 60000 65536"/>
                    <a:gd name="T156" fmla="*/ 0 60000 65536"/>
                    <a:gd name="T157" fmla="*/ 0 60000 65536"/>
                    <a:gd name="T158" fmla="*/ 0 60000 65536"/>
                    <a:gd name="T159" fmla="*/ 0 60000 65536"/>
                    <a:gd name="T160" fmla="*/ 0 60000 65536"/>
                    <a:gd name="T161" fmla="*/ 0 60000 65536"/>
                    <a:gd name="T162" fmla="*/ 0 60000 65536"/>
                    <a:gd name="T163" fmla="*/ 0 60000 65536"/>
                    <a:gd name="T164" fmla="*/ 0 60000 65536"/>
                    <a:gd name="T165" fmla="*/ 0 60000 65536"/>
                    <a:gd name="T166" fmla="*/ 0 60000 65536"/>
                    <a:gd name="T167" fmla="*/ 0 60000 65536"/>
                    <a:gd name="T168" fmla="*/ 0 60000 65536"/>
                    <a:gd name="T169" fmla="*/ 0 60000 65536"/>
                    <a:gd name="T170" fmla="*/ 0 60000 65536"/>
                    <a:gd name="T171" fmla="*/ 0 60000 65536"/>
                    <a:gd name="T172" fmla="*/ 0 60000 65536"/>
                    <a:gd name="T173" fmla="*/ 0 60000 65536"/>
                    <a:gd name="T174" fmla="*/ 0 60000 65536"/>
                    <a:gd name="T175" fmla="*/ 0 60000 65536"/>
                    <a:gd name="T176" fmla="*/ 0 60000 65536"/>
                    <a:gd name="T177" fmla="*/ 0 60000 65536"/>
                    <a:gd name="T178" fmla="*/ 0 60000 65536"/>
                    <a:gd name="T179" fmla="*/ 0 60000 65536"/>
                    <a:gd name="T180" fmla="*/ 0 w 776"/>
                    <a:gd name="T181" fmla="*/ 0 h 922"/>
                    <a:gd name="T182" fmla="*/ 776 w 776"/>
                    <a:gd name="T183" fmla="*/ 922 h 922"/>
                  </a:gdLst>
                  <a:ahLst/>
                  <a:cxnLst>
                    <a:cxn ang="T120">
                      <a:pos x="T0" y="T1"/>
                    </a:cxn>
                    <a:cxn ang="T121">
                      <a:pos x="T2" y="T3"/>
                    </a:cxn>
                    <a:cxn ang="T122">
                      <a:pos x="T4" y="T5"/>
                    </a:cxn>
                    <a:cxn ang="T123">
                      <a:pos x="T6" y="T7"/>
                    </a:cxn>
                    <a:cxn ang="T124">
                      <a:pos x="T8" y="T9"/>
                    </a:cxn>
                    <a:cxn ang="T125">
                      <a:pos x="T10" y="T11"/>
                    </a:cxn>
                    <a:cxn ang="T126">
                      <a:pos x="T12" y="T13"/>
                    </a:cxn>
                    <a:cxn ang="T127">
                      <a:pos x="T14" y="T15"/>
                    </a:cxn>
                    <a:cxn ang="T128">
                      <a:pos x="T16" y="T17"/>
                    </a:cxn>
                    <a:cxn ang="T129">
                      <a:pos x="T18" y="T19"/>
                    </a:cxn>
                    <a:cxn ang="T130">
                      <a:pos x="T20" y="T21"/>
                    </a:cxn>
                    <a:cxn ang="T131">
                      <a:pos x="T22" y="T23"/>
                    </a:cxn>
                    <a:cxn ang="T132">
                      <a:pos x="T24" y="T25"/>
                    </a:cxn>
                    <a:cxn ang="T133">
                      <a:pos x="T26" y="T27"/>
                    </a:cxn>
                    <a:cxn ang="T134">
                      <a:pos x="T28" y="T29"/>
                    </a:cxn>
                    <a:cxn ang="T135">
                      <a:pos x="T30" y="T31"/>
                    </a:cxn>
                    <a:cxn ang="T136">
                      <a:pos x="T32" y="T33"/>
                    </a:cxn>
                    <a:cxn ang="T137">
                      <a:pos x="T34" y="T35"/>
                    </a:cxn>
                    <a:cxn ang="T138">
                      <a:pos x="T36" y="T37"/>
                    </a:cxn>
                    <a:cxn ang="T139">
                      <a:pos x="T38" y="T39"/>
                    </a:cxn>
                    <a:cxn ang="T140">
                      <a:pos x="T40" y="T41"/>
                    </a:cxn>
                    <a:cxn ang="T141">
                      <a:pos x="T42" y="T43"/>
                    </a:cxn>
                    <a:cxn ang="T142">
                      <a:pos x="T44" y="T45"/>
                    </a:cxn>
                    <a:cxn ang="T143">
                      <a:pos x="T46" y="T47"/>
                    </a:cxn>
                    <a:cxn ang="T144">
                      <a:pos x="T48" y="T49"/>
                    </a:cxn>
                    <a:cxn ang="T145">
                      <a:pos x="T50" y="T51"/>
                    </a:cxn>
                    <a:cxn ang="T146">
                      <a:pos x="T52" y="T53"/>
                    </a:cxn>
                    <a:cxn ang="T147">
                      <a:pos x="T54" y="T55"/>
                    </a:cxn>
                    <a:cxn ang="T148">
                      <a:pos x="T56" y="T57"/>
                    </a:cxn>
                    <a:cxn ang="T149">
                      <a:pos x="T58" y="T59"/>
                    </a:cxn>
                    <a:cxn ang="T150">
                      <a:pos x="T60" y="T61"/>
                    </a:cxn>
                    <a:cxn ang="T151">
                      <a:pos x="T62" y="T63"/>
                    </a:cxn>
                    <a:cxn ang="T152">
                      <a:pos x="T64" y="T65"/>
                    </a:cxn>
                    <a:cxn ang="T153">
                      <a:pos x="T66" y="T67"/>
                    </a:cxn>
                    <a:cxn ang="T154">
                      <a:pos x="T68" y="T69"/>
                    </a:cxn>
                    <a:cxn ang="T155">
                      <a:pos x="T70" y="T71"/>
                    </a:cxn>
                    <a:cxn ang="T156">
                      <a:pos x="T72" y="T73"/>
                    </a:cxn>
                    <a:cxn ang="T157">
                      <a:pos x="T74" y="T75"/>
                    </a:cxn>
                    <a:cxn ang="T158">
                      <a:pos x="T76" y="T77"/>
                    </a:cxn>
                    <a:cxn ang="T159">
                      <a:pos x="T78" y="T79"/>
                    </a:cxn>
                    <a:cxn ang="T160">
                      <a:pos x="T80" y="T81"/>
                    </a:cxn>
                    <a:cxn ang="T161">
                      <a:pos x="T82" y="T83"/>
                    </a:cxn>
                    <a:cxn ang="T162">
                      <a:pos x="T84" y="T85"/>
                    </a:cxn>
                    <a:cxn ang="T163">
                      <a:pos x="T86" y="T87"/>
                    </a:cxn>
                    <a:cxn ang="T164">
                      <a:pos x="T88" y="T89"/>
                    </a:cxn>
                    <a:cxn ang="T165">
                      <a:pos x="T90" y="T91"/>
                    </a:cxn>
                    <a:cxn ang="T166">
                      <a:pos x="T92" y="T93"/>
                    </a:cxn>
                    <a:cxn ang="T167">
                      <a:pos x="T94" y="T95"/>
                    </a:cxn>
                    <a:cxn ang="T168">
                      <a:pos x="T96" y="T97"/>
                    </a:cxn>
                    <a:cxn ang="T169">
                      <a:pos x="T98" y="T99"/>
                    </a:cxn>
                    <a:cxn ang="T170">
                      <a:pos x="T100" y="T101"/>
                    </a:cxn>
                    <a:cxn ang="T171">
                      <a:pos x="T102" y="T103"/>
                    </a:cxn>
                    <a:cxn ang="T172">
                      <a:pos x="T104" y="T105"/>
                    </a:cxn>
                    <a:cxn ang="T173">
                      <a:pos x="T106" y="T107"/>
                    </a:cxn>
                    <a:cxn ang="T174">
                      <a:pos x="T108" y="T109"/>
                    </a:cxn>
                    <a:cxn ang="T175">
                      <a:pos x="T110" y="T111"/>
                    </a:cxn>
                    <a:cxn ang="T176">
                      <a:pos x="T112" y="T113"/>
                    </a:cxn>
                    <a:cxn ang="T177">
                      <a:pos x="T114" y="T115"/>
                    </a:cxn>
                    <a:cxn ang="T178">
                      <a:pos x="T116" y="T117"/>
                    </a:cxn>
                    <a:cxn ang="T179">
                      <a:pos x="T118" y="T119"/>
                    </a:cxn>
                  </a:cxnLst>
                  <a:rect l="T180" t="T181" r="T182" b="T183"/>
                  <a:pathLst>
                    <a:path w="776" h="922">
                      <a:moveTo>
                        <a:pt x="168" y="112"/>
                      </a:moveTo>
                      <a:lnTo>
                        <a:pt x="202" y="67"/>
                      </a:lnTo>
                      <a:lnTo>
                        <a:pt x="247" y="67"/>
                      </a:lnTo>
                      <a:lnTo>
                        <a:pt x="258" y="67"/>
                      </a:lnTo>
                      <a:lnTo>
                        <a:pt x="258" y="56"/>
                      </a:lnTo>
                      <a:lnTo>
                        <a:pt x="270" y="45"/>
                      </a:lnTo>
                      <a:lnTo>
                        <a:pt x="281" y="34"/>
                      </a:lnTo>
                      <a:lnTo>
                        <a:pt x="281" y="22"/>
                      </a:lnTo>
                      <a:lnTo>
                        <a:pt x="292" y="22"/>
                      </a:lnTo>
                      <a:lnTo>
                        <a:pt x="303" y="22"/>
                      </a:lnTo>
                      <a:lnTo>
                        <a:pt x="303" y="11"/>
                      </a:lnTo>
                      <a:lnTo>
                        <a:pt x="314" y="11"/>
                      </a:lnTo>
                      <a:lnTo>
                        <a:pt x="326" y="11"/>
                      </a:lnTo>
                      <a:lnTo>
                        <a:pt x="326" y="0"/>
                      </a:lnTo>
                      <a:lnTo>
                        <a:pt x="337" y="0"/>
                      </a:lnTo>
                      <a:lnTo>
                        <a:pt x="348" y="0"/>
                      </a:lnTo>
                      <a:lnTo>
                        <a:pt x="359" y="0"/>
                      </a:lnTo>
                      <a:lnTo>
                        <a:pt x="404" y="34"/>
                      </a:lnTo>
                      <a:lnTo>
                        <a:pt x="382" y="34"/>
                      </a:lnTo>
                      <a:lnTo>
                        <a:pt x="438" y="79"/>
                      </a:lnTo>
                      <a:lnTo>
                        <a:pt x="461" y="45"/>
                      </a:lnTo>
                      <a:lnTo>
                        <a:pt x="483" y="56"/>
                      </a:lnTo>
                      <a:lnTo>
                        <a:pt x="494" y="67"/>
                      </a:lnTo>
                      <a:lnTo>
                        <a:pt x="505" y="79"/>
                      </a:lnTo>
                      <a:lnTo>
                        <a:pt x="517" y="90"/>
                      </a:lnTo>
                      <a:lnTo>
                        <a:pt x="528" y="101"/>
                      </a:lnTo>
                      <a:lnTo>
                        <a:pt x="539" y="101"/>
                      </a:lnTo>
                      <a:lnTo>
                        <a:pt x="573" y="79"/>
                      </a:lnTo>
                      <a:lnTo>
                        <a:pt x="584" y="135"/>
                      </a:lnTo>
                      <a:lnTo>
                        <a:pt x="573" y="146"/>
                      </a:lnTo>
                      <a:lnTo>
                        <a:pt x="584" y="191"/>
                      </a:lnTo>
                      <a:lnTo>
                        <a:pt x="573" y="213"/>
                      </a:lnTo>
                      <a:lnTo>
                        <a:pt x="584" y="225"/>
                      </a:lnTo>
                      <a:lnTo>
                        <a:pt x="607" y="213"/>
                      </a:lnTo>
                      <a:lnTo>
                        <a:pt x="607" y="258"/>
                      </a:lnTo>
                      <a:lnTo>
                        <a:pt x="629" y="247"/>
                      </a:lnTo>
                      <a:lnTo>
                        <a:pt x="640" y="281"/>
                      </a:lnTo>
                      <a:lnTo>
                        <a:pt x="637" y="295"/>
                      </a:lnTo>
                      <a:lnTo>
                        <a:pt x="685" y="371"/>
                      </a:lnTo>
                      <a:lnTo>
                        <a:pt x="696" y="371"/>
                      </a:lnTo>
                      <a:lnTo>
                        <a:pt x="708" y="371"/>
                      </a:lnTo>
                      <a:lnTo>
                        <a:pt x="719" y="371"/>
                      </a:lnTo>
                      <a:lnTo>
                        <a:pt x="730" y="371"/>
                      </a:lnTo>
                      <a:lnTo>
                        <a:pt x="741" y="359"/>
                      </a:lnTo>
                      <a:lnTo>
                        <a:pt x="753" y="359"/>
                      </a:lnTo>
                      <a:lnTo>
                        <a:pt x="764" y="359"/>
                      </a:lnTo>
                      <a:lnTo>
                        <a:pt x="768" y="369"/>
                      </a:lnTo>
                      <a:lnTo>
                        <a:pt x="764" y="382"/>
                      </a:lnTo>
                      <a:lnTo>
                        <a:pt x="764" y="393"/>
                      </a:lnTo>
                      <a:lnTo>
                        <a:pt x="764" y="404"/>
                      </a:lnTo>
                      <a:lnTo>
                        <a:pt x="764" y="416"/>
                      </a:lnTo>
                      <a:lnTo>
                        <a:pt x="753" y="416"/>
                      </a:lnTo>
                      <a:lnTo>
                        <a:pt x="775" y="438"/>
                      </a:lnTo>
                      <a:lnTo>
                        <a:pt x="764" y="449"/>
                      </a:lnTo>
                      <a:lnTo>
                        <a:pt x="719" y="449"/>
                      </a:lnTo>
                      <a:lnTo>
                        <a:pt x="685" y="494"/>
                      </a:lnTo>
                      <a:lnTo>
                        <a:pt x="708" y="528"/>
                      </a:lnTo>
                      <a:lnTo>
                        <a:pt x="651" y="607"/>
                      </a:lnTo>
                      <a:lnTo>
                        <a:pt x="595" y="696"/>
                      </a:lnTo>
                      <a:lnTo>
                        <a:pt x="539" y="764"/>
                      </a:lnTo>
                      <a:lnTo>
                        <a:pt x="528" y="786"/>
                      </a:lnTo>
                      <a:lnTo>
                        <a:pt x="505" y="842"/>
                      </a:lnTo>
                      <a:lnTo>
                        <a:pt x="494" y="865"/>
                      </a:lnTo>
                      <a:lnTo>
                        <a:pt x="472" y="899"/>
                      </a:lnTo>
                      <a:lnTo>
                        <a:pt x="461" y="910"/>
                      </a:lnTo>
                      <a:lnTo>
                        <a:pt x="461" y="921"/>
                      </a:lnTo>
                      <a:lnTo>
                        <a:pt x="168" y="876"/>
                      </a:lnTo>
                      <a:lnTo>
                        <a:pt x="124" y="797"/>
                      </a:lnTo>
                      <a:lnTo>
                        <a:pt x="90" y="775"/>
                      </a:lnTo>
                      <a:lnTo>
                        <a:pt x="90" y="764"/>
                      </a:lnTo>
                      <a:lnTo>
                        <a:pt x="90" y="753"/>
                      </a:lnTo>
                      <a:lnTo>
                        <a:pt x="79" y="741"/>
                      </a:lnTo>
                      <a:lnTo>
                        <a:pt x="79" y="730"/>
                      </a:lnTo>
                      <a:lnTo>
                        <a:pt x="67" y="719"/>
                      </a:lnTo>
                      <a:lnTo>
                        <a:pt x="67" y="708"/>
                      </a:lnTo>
                      <a:lnTo>
                        <a:pt x="56" y="708"/>
                      </a:lnTo>
                      <a:lnTo>
                        <a:pt x="56" y="696"/>
                      </a:lnTo>
                      <a:lnTo>
                        <a:pt x="45" y="696"/>
                      </a:lnTo>
                      <a:lnTo>
                        <a:pt x="56" y="607"/>
                      </a:lnTo>
                      <a:lnTo>
                        <a:pt x="67" y="607"/>
                      </a:lnTo>
                      <a:lnTo>
                        <a:pt x="67" y="595"/>
                      </a:lnTo>
                      <a:lnTo>
                        <a:pt x="79" y="595"/>
                      </a:lnTo>
                      <a:lnTo>
                        <a:pt x="90" y="584"/>
                      </a:lnTo>
                      <a:lnTo>
                        <a:pt x="90" y="573"/>
                      </a:lnTo>
                      <a:lnTo>
                        <a:pt x="101" y="573"/>
                      </a:lnTo>
                      <a:lnTo>
                        <a:pt x="101" y="562"/>
                      </a:lnTo>
                      <a:lnTo>
                        <a:pt x="112" y="550"/>
                      </a:lnTo>
                      <a:lnTo>
                        <a:pt x="124" y="539"/>
                      </a:lnTo>
                      <a:lnTo>
                        <a:pt x="124" y="528"/>
                      </a:lnTo>
                      <a:lnTo>
                        <a:pt x="124" y="517"/>
                      </a:lnTo>
                      <a:lnTo>
                        <a:pt x="135" y="505"/>
                      </a:lnTo>
                      <a:lnTo>
                        <a:pt x="135" y="494"/>
                      </a:lnTo>
                      <a:lnTo>
                        <a:pt x="135" y="483"/>
                      </a:lnTo>
                      <a:lnTo>
                        <a:pt x="124" y="483"/>
                      </a:lnTo>
                      <a:lnTo>
                        <a:pt x="112" y="472"/>
                      </a:lnTo>
                      <a:lnTo>
                        <a:pt x="101" y="472"/>
                      </a:lnTo>
                      <a:lnTo>
                        <a:pt x="101" y="461"/>
                      </a:lnTo>
                      <a:lnTo>
                        <a:pt x="90" y="461"/>
                      </a:lnTo>
                      <a:lnTo>
                        <a:pt x="90" y="449"/>
                      </a:lnTo>
                      <a:lnTo>
                        <a:pt x="79" y="438"/>
                      </a:lnTo>
                      <a:lnTo>
                        <a:pt x="79" y="427"/>
                      </a:lnTo>
                      <a:lnTo>
                        <a:pt x="79" y="416"/>
                      </a:lnTo>
                      <a:lnTo>
                        <a:pt x="79" y="404"/>
                      </a:lnTo>
                      <a:lnTo>
                        <a:pt x="79" y="393"/>
                      </a:lnTo>
                      <a:lnTo>
                        <a:pt x="56" y="382"/>
                      </a:lnTo>
                      <a:lnTo>
                        <a:pt x="56" y="371"/>
                      </a:lnTo>
                      <a:lnTo>
                        <a:pt x="56" y="359"/>
                      </a:lnTo>
                      <a:lnTo>
                        <a:pt x="56" y="348"/>
                      </a:lnTo>
                      <a:lnTo>
                        <a:pt x="45" y="348"/>
                      </a:lnTo>
                      <a:lnTo>
                        <a:pt x="45" y="337"/>
                      </a:lnTo>
                      <a:lnTo>
                        <a:pt x="34" y="326"/>
                      </a:lnTo>
                      <a:lnTo>
                        <a:pt x="22" y="314"/>
                      </a:lnTo>
                      <a:lnTo>
                        <a:pt x="11" y="292"/>
                      </a:lnTo>
                      <a:lnTo>
                        <a:pt x="11" y="281"/>
                      </a:lnTo>
                      <a:lnTo>
                        <a:pt x="0" y="281"/>
                      </a:lnTo>
                      <a:lnTo>
                        <a:pt x="0" y="270"/>
                      </a:lnTo>
                      <a:lnTo>
                        <a:pt x="112" y="270"/>
                      </a:lnTo>
                      <a:lnTo>
                        <a:pt x="135" y="236"/>
                      </a:lnTo>
                      <a:lnTo>
                        <a:pt x="168" y="236"/>
                      </a:lnTo>
                      <a:lnTo>
                        <a:pt x="168" y="112"/>
                      </a:lnTo>
                    </a:path>
                  </a:pathLst>
                </a:custGeom>
                <a:solidFill>
                  <a:srgbClr val="800000"/>
                </a:solidFill>
                <a:ln w="19050" cap="rnd" algn="ctr">
                  <a:solidFill>
                    <a:schemeClr val="bg2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/>
                </a:p>
              </xdr:txBody>
            </xdr:sp>
            <xdr:sp macro="" textlink="">
              <xdr:nvSpPr>
                <xdr:cNvPr id="27" name="Freeform 150"/>
                <xdr:cNvSpPr>
                  <a:spLocks/>
                </xdr:cNvSpPr>
              </xdr:nvSpPr>
              <xdr:spPr bwMode="auto">
                <a:xfrm>
                  <a:off x="2701" y="2308"/>
                  <a:ext cx="363" cy="401"/>
                </a:xfrm>
                <a:custGeom>
                  <a:avLst/>
                  <a:gdLst>
                    <a:gd name="T0" fmla="*/ 148485220 w 433"/>
                    <a:gd name="T1" fmla="*/ 245388733 h 480"/>
                    <a:gd name="T2" fmla="*/ 115818355 w 433"/>
                    <a:gd name="T3" fmla="*/ 295347546 h 480"/>
                    <a:gd name="T4" fmla="*/ 98000462 w 433"/>
                    <a:gd name="T5" fmla="*/ 343837951 h 480"/>
                    <a:gd name="T6" fmla="*/ 81666493 w 433"/>
                    <a:gd name="T7" fmla="*/ 376164745 h 480"/>
                    <a:gd name="T8" fmla="*/ 65333650 w 433"/>
                    <a:gd name="T9" fmla="*/ 392327500 h 480"/>
                    <a:gd name="T10" fmla="*/ 48999695 w 433"/>
                    <a:gd name="T11" fmla="*/ 426123130 h 480"/>
                    <a:gd name="T12" fmla="*/ 32666825 w 433"/>
                    <a:gd name="T13" fmla="*/ 458449817 h 480"/>
                    <a:gd name="T14" fmla="*/ 32666825 w 433"/>
                    <a:gd name="T15" fmla="*/ 474613855 h 480"/>
                    <a:gd name="T16" fmla="*/ 16332849 w 433"/>
                    <a:gd name="T17" fmla="*/ 506940221 h 480"/>
                    <a:gd name="T18" fmla="*/ 0 w 433"/>
                    <a:gd name="T19" fmla="*/ 523102977 h 480"/>
                    <a:gd name="T20" fmla="*/ 0 w 433"/>
                    <a:gd name="T21" fmla="*/ 540736279 h 480"/>
                    <a:gd name="T22" fmla="*/ 0 w 433"/>
                    <a:gd name="T23" fmla="*/ 556899034 h 480"/>
                    <a:gd name="T24" fmla="*/ 0 w 433"/>
                    <a:gd name="T25" fmla="*/ 573062645 h 480"/>
                    <a:gd name="T26" fmla="*/ 362303957 w 433"/>
                    <a:gd name="T27" fmla="*/ 703838657 h 480"/>
                    <a:gd name="T28" fmla="*/ 378636961 w 433"/>
                    <a:gd name="T29" fmla="*/ 703838657 h 480"/>
                    <a:gd name="T30" fmla="*/ 411303612 w 433"/>
                    <a:gd name="T31" fmla="*/ 687675046 h 480"/>
                    <a:gd name="T32" fmla="*/ 443970477 w 433"/>
                    <a:gd name="T33" fmla="*/ 655348252 h 480"/>
                    <a:gd name="T34" fmla="*/ 492970024 w 433"/>
                    <a:gd name="T35" fmla="*/ 637716233 h 480"/>
                    <a:gd name="T36" fmla="*/ 509304315 w 433"/>
                    <a:gd name="T37" fmla="*/ 621552622 h 480"/>
                    <a:gd name="T38" fmla="*/ 525636890 w 433"/>
                    <a:gd name="T39" fmla="*/ 605389439 h 480"/>
                    <a:gd name="T40" fmla="*/ 559788886 w 433"/>
                    <a:gd name="T41" fmla="*/ 589225828 h 480"/>
                    <a:gd name="T42" fmla="*/ 576121460 w 433"/>
                    <a:gd name="T43" fmla="*/ 589225828 h 480"/>
                    <a:gd name="T44" fmla="*/ 592455751 w 433"/>
                    <a:gd name="T45" fmla="*/ 573062645 h 480"/>
                    <a:gd name="T46" fmla="*/ 608788755 w 433"/>
                    <a:gd name="T47" fmla="*/ 556899034 h 480"/>
                    <a:gd name="T48" fmla="*/ 625122617 w 433"/>
                    <a:gd name="T49" fmla="*/ 540736279 h 480"/>
                    <a:gd name="T50" fmla="*/ 641455620 w 433"/>
                    <a:gd name="T51" fmla="*/ 523102977 h 480"/>
                    <a:gd name="T52" fmla="*/ 576121460 w 433"/>
                    <a:gd name="T53" fmla="*/ 360000706 h 480"/>
                    <a:gd name="T54" fmla="*/ 576121460 w 433"/>
                    <a:gd name="T55" fmla="*/ 343837951 h 480"/>
                    <a:gd name="T56" fmla="*/ 576121460 w 433"/>
                    <a:gd name="T57" fmla="*/ 311511371 h 480"/>
                    <a:gd name="T58" fmla="*/ 576121460 w 433"/>
                    <a:gd name="T59" fmla="*/ 277715527 h 480"/>
                    <a:gd name="T60" fmla="*/ 576121460 w 433"/>
                    <a:gd name="T61" fmla="*/ 245388733 h 480"/>
                    <a:gd name="T62" fmla="*/ 559788886 w 433"/>
                    <a:gd name="T63" fmla="*/ 229224908 h 480"/>
                    <a:gd name="T64" fmla="*/ 559788886 w 433"/>
                    <a:gd name="T65" fmla="*/ 213062206 h 480"/>
                    <a:gd name="T66" fmla="*/ 559788886 w 433"/>
                    <a:gd name="T67" fmla="*/ 196898275 h 480"/>
                    <a:gd name="T68" fmla="*/ 559788886 w 433"/>
                    <a:gd name="T69" fmla="*/ 180735520 h 480"/>
                    <a:gd name="T70" fmla="*/ 559788886 w 433"/>
                    <a:gd name="T71" fmla="*/ 163102431 h 480"/>
                    <a:gd name="T72" fmla="*/ 543455024 w 433"/>
                    <a:gd name="T73" fmla="*/ 163102431 h 480"/>
                    <a:gd name="T74" fmla="*/ 394970823 w 433"/>
                    <a:gd name="T75" fmla="*/ 0 h 480"/>
                    <a:gd name="T76" fmla="*/ 378636961 w 433"/>
                    <a:gd name="T77" fmla="*/ 0 h 480"/>
                    <a:gd name="T78" fmla="*/ 378636961 w 433"/>
                    <a:gd name="T79" fmla="*/ 16162775 h 480"/>
                    <a:gd name="T80" fmla="*/ 362303957 w 433"/>
                    <a:gd name="T81" fmla="*/ 16162775 h 480"/>
                    <a:gd name="T82" fmla="*/ 362303957 w 433"/>
                    <a:gd name="T83" fmla="*/ 32326674 h 480"/>
                    <a:gd name="T84" fmla="*/ 345970095 w 433"/>
                    <a:gd name="T85" fmla="*/ 48489456 h 480"/>
                    <a:gd name="T86" fmla="*/ 329637306 w 433"/>
                    <a:gd name="T87" fmla="*/ 66122450 h 480"/>
                    <a:gd name="T88" fmla="*/ 311818314 w 433"/>
                    <a:gd name="T89" fmla="*/ 98449137 h 480"/>
                    <a:gd name="T90" fmla="*/ 279152521 w 433"/>
                    <a:gd name="T91" fmla="*/ 130775744 h 480"/>
                    <a:gd name="T92" fmla="*/ 230151579 w 433"/>
                    <a:gd name="T93" fmla="*/ 163102431 h 480"/>
                    <a:gd name="T94" fmla="*/ 213818844 w 433"/>
                    <a:gd name="T95" fmla="*/ 180735520 h 480"/>
                    <a:gd name="T96" fmla="*/ 197484875 w 433"/>
                    <a:gd name="T97" fmla="*/ 196898275 h 480"/>
                    <a:gd name="T98" fmla="*/ 181151979 w 433"/>
                    <a:gd name="T99" fmla="*/ 213062206 h 480"/>
                    <a:gd name="T100" fmla="*/ 164818009 w 433"/>
                    <a:gd name="T101" fmla="*/ 229224908 h 480"/>
                    <a:gd name="T102" fmla="*/ 148485220 w 433"/>
                    <a:gd name="T103" fmla="*/ 245388733 h 480"/>
                    <a:gd name="T104" fmla="*/ 0 60000 65536"/>
                    <a:gd name="T105" fmla="*/ 0 60000 65536"/>
                    <a:gd name="T106" fmla="*/ 0 60000 65536"/>
                    <a:gd name="T107" fmla="*/ 0 60000 65536"/>
                    <a:gd name="T108" fmla="*/ 0 60000 65536"/>
                    <a:gd name="T109" fmla="*/ 0 60000 65536"/>
                    <a:gd name="T110" fmla="*/ 0 60000 65536"/>
                    <a:gd name="T111" fmla="*/ 0 60000 65536"/>
                    <a:gd name="T112" fmla="*/ 0 60000 65536"/>
                    <a:gd name="T113" fmla="*/ 0 60000 65536"/>
                    <a:gd name="T114" fmla="*/ 0 60000 65536"/>
                    <a:gd name="T115" fmla="*/ 0 60000 65536"/>
                    <a:gd name="T116" fmla="*/ 0 60000 65536"/>
                    <a:gd name="T117" fmla="*/ 0 60000 65536"/>
                    <a:gd name="T118" fmla="*/ 0 60000 65536"/>
                    <a:gd name="T119" fmla="*/ 0 60000 65536"/>
                    <a:gd name="T120" fmla="*/ 0 60000 65536"/>
                    <a:gd name="T121" fmla="*/ 0 60000 65536"/>
                    <a:gd name="T122" fmla="*/ 0 60000 65536"/>
                    <a:gd name="T123" fmla="*/ 0 60000 65536"/>
                    <a:gd name="T124" fmla="*/ 0 60000 65536"/>
                    <a:gd name="T125" fmla="*/ 0 60000 65536"/>
                    <a:gd name="T126" fmla="*/ 0 60000 65536"/>
                    <a:gd name="T127" fmla="*/ 0 60000 65536"/>
                    <a:gd name="T128" fmla="*/ 0 60000 65536"/>
                    <a:gd name="T129" fmla="*/ 0 60000 65536"/>
                    <a:gd name="T130" fmla="*/ 0 60000 65536"/>
                    <a:gd name="T131" fmla="*/ 0 60000 65536"/>
                    <a:gd name="T132" fmla="*/ 0 60000 65536"/>
                    <a:gd name="T133" fmla="*/ 0 60000 65536"/>
                    <a:gd name="T134" fmla="*/ 0 60000 65536"/>
                    <a:gd name="T135" fmla="*/ 0 60000 65536"/>
                    <a:gd name="T136" fmla="*/ 0 60000 65536"/>
                    <a:gd name="T137" fmla="*/ 0 60000 65536"/>
                    <a:gd name="T138" fmla="*/ 0 60000 65536"/>
                    <a:gd name="T139" fmla="*/ 0 60000 65536"/>
                    <a:gd name="T140" fmla="*/ 0 60000 65536"/>
                    <a:gd name="T141" fmla="*/ 0 60000 65536"/>
                    <a:gd name="T142" fmla="*/ 0 60000 65536"/>
                    <a:gd name="T143" fmla="*/ 0 60000 65536"/>
                    <a:gd name="T144" fmla="*/ 0 60000 65536"/>
                    <a:gd name="T145" fmla="*/ 0 60000 65536"/>
                    <a:gd name="T146" fmla="*/ 0 60000 65536"/>
                    <a:gd name="T147" fmla="*/ 0 60000 65536"/>
                    <a:gd name="T148" fmla="*/ 0 60000 65536"/>
                    <a:gd name="T149" fmla="*/ 0 60000 65536"/>
                    <a:gd name="T150" fmla="*/ 0 60000 65536"/>
                    <a:gd name="T151" fmla="*/ 0 60000 65536"/>
                    <a:gd name="T152" fmla="*/ 0 60000 65536"/>
                    <a:gd name="T153" fmla="*/ 0 60000 65536"/>
                    <a:gd name="T154" fmla="*/ 0 60000 65536"/>
                    <a:gd name="T155" fmla="*/ 0 60000 65536"/>
                    <a:gd name="T156" fmla="*/ 0 w 433"/>
                    <a:gd name="T157" fmla="*/ 0 h 480"/>
                    <a:gd name="T158" fmla="*/ 433 w 433"/>
                    <a:gd name="T159" fmla="*/ 480 h 480"/>
                  </a:gdLst>
                  <a:ahLst/>
                  <a:cxnLst>
                    <a:cxn ang="T104">
                      <a:pos x="T0" y="T1"/>
                    </a:cxn>
                    <a:cxn ang="T105">
                      <a:pos x="T2" y="T3"/>
                    </a:cxn>
                    <a:cxn ang="T106">
                      <a:pos x="T4" y="T5"/>
                    </a:cxn>
                    <a:cxn ang="T107">
                      <a:pos x="T6" y="T7"/>
                    </a:cxn>
                    <a:cxn ang="T108">
                      <a:pos x="T8" y="T9"/>
                    </a:cxn>
                    <a:cxn ang="T109">
                      <a:pos x="T10" y="T11"/>
                    </a:cxn>
                    <a:cxn ang="T110">
                      <a:pos x="T12" y="T13"/>
                    </a:cxn>
                    <a:cxn ang="T111">
                      <a:pos x="T14" y="T15"/>
                    </a:cxn>
                    <a:cxn ang="T112">
                      <a:pos x="T16" y="T17"/>
                    </a:cxn>
                    <a:cxn ang="T113">
                      <a:pos x="T18" y="T19"/>
                    </a:cxn>
                    <a:cxn ang="T114">
                      <a:pos x="T20" y="T21"/>
                    </a:cxn>
                    <a:cxn ang="T115">
                      <a:pos x="T22" y="T23"/>
                    </a:cxn>
                    <a:cxn ang="T116">
                      <a:pos x="T24" y="T25"/>
                    </a:cxn>
                    <a:cxn ang="T117">
                      <a:pos x="T26" y="T27"/>
                    </a:cxn>
                    <a:cxn ang="T118">
                      <a:pos x="T28" y="T29"/>
                    </a:cxn>
                    <a:cxn ang="T119">
                      <a:pos x="T30" y="T31"/>
                    </a:cxn>
                    <a:cxn ang="T120">
                      <a:pos x="T32" y="T33"/>
                    </a:cxn>
                    <a:cxn ang="T121">
                      <a:pos x="T34" y="T35"/>
                    </a:cxn>
                    <a:cxn ang="T122">
                      <a:pos x="T36" y="T37"/>
                    </a:cxn>
                    <a:cxn ang="T123">
                      <a:pos x="T38" y="T39"/>
                    </a:cxn>
                    <a:cxn ang="T124">
                      <a:pos x="T40" y="T41"/>
                    </a:cxn>
                    <a:cxn ang="T125">
                      <a:pos x="T42" y="T43"/>
                    </a:cxn>
                    <a:cxn ang="T126">
                      <a:pos x="T44" y="T45"/>
                    </a:cxn>
                    <a:cxn ang="T127">
                      <a:pos x="T46" y="T47"/>
                    </a:cxn>
                    <a:cxn ang="T128">
                      <a:pos x="T48" y="T49"/>
                    </a:cxn>
                    <a:cxn ang="T129">
                      <a:pos x="T50" y="T51"/>
                    </a:cxn>
                    <a:cxn ang="T130">
                      <a:pos x="T52" y="T53"/>
                    </a:cxn>
                    <a:cxn ang="T131">
                      <a:pos x="T54" y="T55"/>
                    </a:cxn>
                    <a:cxn ang="T132">
                      <a:pos x="T56" y="T57"/>
                    </a:cxn>
                    <a:cxn ang="T133">
                      <a:pos x="T58" y="T59"/>
                    </a:cxn>
                    <a:cxn ang="T134">
                      <a:pos x="T60" y="T61"/>
                    </a:cxn>
                    <a:cxn ang="T135">
                      <a:pos x="T62" y="T63"/>
                    </a:cxn>
                    <a:cxn ang="T136">
                      <a:pos x="T64" y="T65"/>
                    </a:cxn>
                    <a:cxn ang="T137">
                      <a:pos x="T66" y="T67"/>
                    </a:cxn>
                    <a:cxn ang="T138">
                      <a:pos x="T68" y="T69"/>
                    </a:cxn>
                    <a:cxn ang="T139">
                      <a:pos x="T70" y="T71"/>
                    </a:cxn>
                    <a:cxn ang="T140">
                      <a:pos x="T72" y="T73"/>
                    </a:cxn>
                    <a:cxn ang="T141">
                      <a:pos x="T74" y="T75"/>
                    </a:cxn>
                    <a:cxn ang="T142">
                      <a:pos x="T76" y="T77"/>
                    </a:cxn>
                    <a:cxn ang="T143">
                      <a:pos x="T78" y="T79"/>
                    </a:cxn>
                    <a:cxn ang="T144">
                      <a:pos x="T80" y="T81"/>
                    </a:cxn>
                    <a:cxn ang="T145">
                      <a:pos x="T82" y="T83"/>
                    </a:cxn>
                    <a:cxn ang="T146">
                      <a:pos x="T84" y="T85"/>
                    </a:cxn>
                    <a:cxn ang="T147">
                      <a:pos x="T86" y="T87"/>
                    </a:cxn>
                    <a:cxn ang="T148">
                      <a:pos x="T88" y="T89"/>
                    </a:cxn>
                    <a:cxn ang="T149">
                      <a:pos x="T90" y="T91"/>
                    </a:cxn>
                    <a:cxn ang="T150">
                      <a:pos x="T92" y="T93"/>
                    </a:cxn>
                    <a:cxn ang="T151">
                      <a:pos x="T94" y="T95"/>
                    </a:cxn>
                    <a:cxn ang="T152">
                      <a:pos x="T96" y="T97"/>
                    </a:cxn>
                    <a:cxn ang="T153">
                      <a:pos x="T98" y="T99"/>
                    </a:cxn>
                    <a:cxn ang="T154">
                      <a:pos x="T100" y="T101"/>
                    </a:cxn>
                    <a:cxn ang="T155">
                      <a:pos x="T102" y="T103"/>
                    </a:cxn>
                  </a:cxnLst>
                  <a:rect l="T156" t="T157" r="T158" b="T159"/>
                  <a:pathLst>
                    <a:path w="433" h="480">
                      <a:moveTo>
                        <a:pt x="100" y="167"/>
                      </a:moveTo>
                      <a:lnTo>
                        <a:pt x="78" y="201"/>
                      </a:lnTo>
                      <a:lnTo>
                        <a:pt x="66" y="234"/>
                      </a:lnTo>
                      <a:lnTo>
                        <a:pt x="55" y="256"/>
                      </a:lnTo>
                      <a:lnTo>
                        <a:pt x="44" y="267"/>
                      </a:lnTo>
                      <a:lnTo>
                        <a:pt x="33" y="290"/>
                      </a:lnTo>
                      <a:lnTo>
                        <a:pt x="22" y="312"/>
                      </a:lnTo>
                      <a:lnTo>
                        <a:pt x="22" y="323"/>
                      </a:lnTo>
                      <a:lnTo>
                        <a:pt x="11" y="345"/>
                      </a:lnTo>
                      <a:lnTo>
                        <a:pt x="0" y="356"/>
                      </a:lnTo>
                      <a:lnTo>
                        <a:pt x="0" y="368"/>
                      </a:lnTo>
                      <a:lnTo>
                        <a:pt x="0" y="379"/>
                      </a:lnTo>
                      <a:lnTo>
                        <a:pt x="0" y="390"/>
                      </a:lnTo>
                      <a:lnTo>
                        <a:pt x="244" y="479"/>
                      </a:lnTo>
                      <a:lnTo>
                        <a:pt x="255" y="479"/>
                      </a:lnTo>
                      <a:lnTo>
                        <a:pt x="277" y="468"/>
                      </a:lnTo>
                      <a:lnTo>
                        <a:pt x="299" y="446"/>
                      </a:lnTo>
                      <a:lnTo>
                        <a:pt x="332" y="434"/>
                      </a:lnTo>
                      <a:lnTo>
                        <a:pt x="343" y="423"/>
                      </a:lnTo>
                      <a:lnTo>
                        <a:pt x="354" y="412"/>
                      </a:lnTo>
                      <a:lnTo>
                        <a:pt x="377" y="401"/>
                      </a:lnTo>
                      <a:lnTo>
                        <a:pt x="388" y="401"/>
                      </a:lnTo>
                      <a:lnTo>
                        <a:pt x="399" y="390"/>
                      </a:lnTo>
                      <a:lnTo>
                        <a:pt x="410" y="379"/>
                      </a:lnTo>
                      <a:lnTo>
                        <a:pt x="421" y="368"/>
                      </a:lnTo>
                      <a:lnTo>
                        <a:pt x="432" y="356"/>
                      </a:lnTo>
                      <a:lnTo>
                        <a:pt x="388" y="245"/>
                      </a:lnTo>
                      <a:lnTo>
                        <a:pt x="388" y="234"/>
                      </a:lnTo>
                      <a:lnTo>
                        <a:pt x="388" y="212"/>
                      </a:lnTo>
                      <a:lnTo>
                        <a:pt x="388" y="189"/>
                      </a:lnTo>
                      <a:lnTo>
                        <a:pt x="388" y="167"/>
                      </a:lnTo>
                      <a:lnTo>
                        <a:pt x="377" y="156"/>
                      </a:lnTo>
                      <a:lnTo>
                        <a:pt x="377" y="145"/>
                      </a:lnTo>
                      <a:lnTo>
                        <a:pt x="377" y="134"/>
                      </a:lnTo>
                      <a:lnTo>
                        <a:pt x="377" y="123"/>
                      </a:lnTo>
                      <a:lnTo>
                        <a:pt x="377" y="111"/>
                      </a:lnTo>
                      <a:lnTo>
                        <a:pt x="366" y="111"/>
                      </a:lnTo>
                      <a:lnTo>
                        <a:pt x="266" y="0"/>
                      </a:lnTo>
                      <a:lnTo>
                        <a:pt x="255" y="0"/>
                      </a:lnTo>
                      <a:lnTo>
                        <a:pt x="255" y="11"/>
                      </a:lnTo>
                      <a:lnTo>
                        <a:pt x="244" y="11"/>
                      </a:lnTo>
                      <a:lnTo>
                        <a:pt x="244" y="22"/>
                      </a:lnTo>
                      <a:lnTo>
                        <a:pt x="233" y="33"/>
                      </a:lnTo>
                      <a:lnTo>
                        <a:pt x="222" y="45"/>
                      </a:lnTo>
                      <a:lnTo>
                        <a:pt x="210" y="67"/>
                      </a:lnTo>
                      <a:lnTo>
                        <a:pt x="188" y="89"/>
                      </a:lnTo>
                      <a:lnTo>
                        <a:pt x="155" y="111"/>
                      </a:lnTo>
                      <a:lnTo>
                        <a:pt x="144" y="123"/>
                      </a:lnTo>
                      <a:lnTo>
                        <a:pt x="133" y="134"/>
                      </a:lnTo>
                      <a:lnTo>
                        <a:pt x="122" y="145"/>
                      </a:lnTo>
                      <a:lnTo>
                        <a:pt x="111" y="156"/>
                      </a:lnTo>
                      <a:lnTo>
                        <a:pt x="100" y="167"/>
                      </a:lnTo>
                    </a:path>
                  </a:pathLst>
                </a:custGeom>
                <a:solidFill>
                  <a:srgbClr val="B2B2B2"/>
                </a:solidFill>
                <a:ln w="12700" cap="rnd">
                  <a:solidFill>
                    <a:schemeClr val="bg2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/>
                </a:p>
              </xdr:txBody>
            </xdr:sp>
            <xdr:sp macro="" textlink="">
              <xdr:nvSpPr>
                <xdr:cNvPr id="28" name="Freeform 173"/>
                <xdr:cNvSpPr>
                  <a:spLocks/>
                </xdr:cNvSpPr>
              </xdr:nvSpPr>
              <xdr:spPr bwMode="auto">
                <a:xfrm>
                  <a:off x="2161" y="1597"/>
                  <a:ext cx="584" cy="228"/>
                </a:xfrm>
                <a:custGeom>
                  <a:avLst/>
                  <a:gdLst>
                    <a:gd name="T0" fmla="*/ 884350863 w 696"/>
                    <a:gd name="T1" fmla="*/ 110355546 h 274"/>
                    <a:gd name="T2" fmla="*/ 817354621 w 696"/>
                    <a:gd name="T3" fmla="*/ 79862273 h 274"/>
                    <a:gd name="T4" fmla="*/ 784600798 w 696"/>
                    <a:gd name="T5" fmla="*/ 79862273 h 274"/>
                    <a:gd name="T6" fmla="*/ 750357950 w 696"/>
                    <a:gd name="T7" fmla="*/ 79862273 h 274"/>
                    <a:gd name="T8" fmla="*/ 733981683 w 696"/>
                    <a:gd name="T9" fmla="*/ 63889579 h 274"/>
                    <a:gd name="T10" fmla="*/ 701227860 w 696"/>
                    <a:gd name="T11" fmla="*/ 47918016 h 274"/>
                    <a:gd name="T12" fmla="*/ 666985011 w 696"/>
                    <a:gd name="T13" fmla="*/ 47918016 h 274"/>
                    <a:gd name="T14" fmla="*/ 634231188 w 696"/>
                    <a:gd name="T15" fmla="*/ 31945349 h 274"/>
                    <a:gd name="T16" fmla="*/ 601477365 w 696"/>
                    <a:gd name="T17" fmla="*/ 31945349 h 274"/>
                    <a:gd name="T18" fmla="*/ 567234517 w 696"/>
                    <a:gd name="T19" fmla="*/ 15972674 h 274"/>
                    <a:gd name="T20" fmla="*/ 534480694 w 696"/>
                    <a:gd name="T21" fmla="*/ 15972674 h 274"/>
                    <a:gd name="T22" fmla="*/ 483862008 w 696"/>
                    <a:gd name="T23" fmla="*/ 47918016 h 274"/>
                    <a:gd name="T24" fmla="*/ 349868988 w 696"/>
                    <a:gd name="T25" fmla="*/ 47918016 h 274"/>
                    <a:gd name="T26" fmla="*/ 266496049 w 696"/>
                    <a:gd name="T27" fmla="*/ 47918016 h 274"/>
                    <a:gd name="T28" fmla="*/ 183123164 w 696"/>
                    <a:gd name="T29" fmla="*/ 47918016 h 274"/>
                    <a:gd name="T30" fmla="*/ 150369341 w 696"/>
                    <a:gd name="T31" fmla="*/ 31945349 h 274"/>
                    <a:gd name="T32" fmla="*/ 133992967 w 696"/>
                    <a:gd name="T33" fmla="*/ 15972674 h 274"/>
                    <a:gd name="T34" fmla="*/ 99750360 w 696"/>
                    <a:gd name="T35" fmla="*/ 15972674 h 274"/>
                    <a:gd name="T36" fmla="*/ 66996483 w 696"/>
                    <a:gd name="T37" fmla="*/ 15972674 h 274"/>
                    <a:gd name="T38" fmla="*/ 0 w 696"/>
                    <a:gd name="T39" fmla="*/ 79862273 h 274"/>
                    <a:gd name="T40" fmla="*/ 0 w 696"/>
                    <a:gd name="T41" fmla="*/ 110355546 h 274"/>
                    <a:gd name="T42" fmla="*/ 0 w 696"/>
                    <a:gd name="T43" fmla="*/ 142300854 h 274"/>
                    <a:gd name="T44" fmla="*/ 16376368 w 696"/>
                    <a:gd name="T45" fmla="*/ 190217766 h 274"/>
                    <a:gd name="T46" fmla="*/ 16376368 w 696"/>
                    <a:gd name="T47" fmla="*/ 238135902 h 274"/>
                    <a:gd name="T48" fmla="*/ 32753863 w 696"/>
                    <a:gd name="T49" fmla="*/ 270080012 h 274"/>
                    <a:gd name="T50" fmla="*/ 50618994 w 696"/>
                    <a:gd name="T51" fmla="*/ 300573444 h 274"/>
                    <a:gd name="T52" fmla="*/ 116126708 w 696"/>
                    <a:gd name="T53" fmla="*/ 348490356 h 274"/>
                    <a:gd name="T54" fmla="*/ 200988349 w 696"/>
                    <a:gd name="T55" fmla="*/ 396408332 h 274"/>
                    <a:gd name="T56" fmla="*/ 349868988 w 696"/>
                    <a:gd name="T57" fmla="*/ 316546032 h 274"/>
                    <a:gd name="T58" fmla="*/ 384111621 w 696"/>
                    <a:gd name="T59" fmla="*/ 316546032 h 274"/>
                    <a:gd name="T60" fmla="*/ 433242785 w 696"/>
                    <a:gd name="T61" fmla="*/ 316546032 h 274"/>
                    <a:gd name="T62" fmla="*/ 550858250 w 696"/>
                    <a:gd name="T63" fmla="*/ 332518620 h 274"/>
                    <a:gd name="T64" fmla="*/ 583612073 w 696"/>
                    <a:gd name="T65" fmla="*/ 332518620 h 274"/>
                    <a:gd name="T66" fmla="*/ 617854921 w 696"/>
                    <a:gd name="T67" fmla="*/ 348490356 h 274"/>
                    <a:gd name="T68" fmla="*/ 1034719828 w 696"/>
                    <a:gd name="T69" fmla="*/ 190217766 h 274"/>
                    <a:gd name="T70" fmla="*/ 0 60000 65536"/>
                    <a:gd name="T71" fmla="*/ 0 60000 65536"/>
                    <a:gd name="T72" fmla="*/ 0 60000 65536"/>
                    <a:gd name="T73" fmla="*/ 0 60000 65536"/>
                    <a:gd name="T74" fmla="*/ 0 60000 65536"/>
                    <a:gd name="T75" fmla="*/ 0 60000 65536"/>
                    <a:gd name="T76" fmla="*/ 0 60000 65536"/>
                    <a:gd name="T77" fmla="*/ 0 60000 65536"/>
                    <a:gd name="T78" fmla="*/ 0 60000 65536"/>
                    <a:gd name="T79" fmla="*/ 0 60000 65536"/>
                    <a:gd name="T80" fmla="*/ 0 60000 65536"/>
                    <a:gd name="T81" fmla="*/ 0 60000 65536"/>
                    <a:gd name="T82" fmla="*/ 0 60000 65536"/>
                    <a:gd name="T83" fmla="*/ 0 60000 65536"/>
                    <a:gd name="T84" fmla="*/ 0 60000 65536"/>
                    <a:gd name="T85" fmla="*/ 0 60000 65536"/>
                    <a:gd name="T86" fmla="*/ 0 60000 65536"/>
                    <a:gd name="T87" fmla="*/ 0 60000 65536"/>
                    <a:gd name="T88" fmla="*/ 0 60000 65536"/>
                    <a:gd name="T89" fmla="*/ 0 60000 65536"/>
                    <a:gd name="T90" fmla="*/ 0 60000 65536"/>
                    <a:gd name="T91" fmla="*/ 0 60000 65536"/>
                    <a:gd name="T92" fmla="*/ 0 60000 65536"/>
                    <a:gd name="T93" fmla="*/ 0 60000 65536"/>
                    <a:gd name="T94" fmla="*/ 0 60000 65536"/>
                    <a:gd name="T95" fmla="*/ 0 60000 65536"/>
                    <a:gd name="T96" fmla="*/ 0 60000 65536"/>
                    <a:gd name="T97" fmla="*/ 0 60000 65536"/>
                    <a:gd name="T98" fmla="*/ 0 60000 65536"/>
                    <a:gd name="T99" fmla="*/ 0 60000 65536"/>
                    <a:gd name="T100" fmla="*/ 0 60000 65536"/>
                    <a:gd name="T101" fmla="*/ 0 60000 65536"/>
                    <a:gd name="T102" fmla="*/ 0 60000 65536"/>
                    <a:gd name="T103" fmla="*/ 0 60000 65536"/>
                    <a:gd name="T104" fmla="*/ 0 60000 65536"/>
                    <a:gd name="T105" fmla="*/ 0 w 696"/>
                    <a:gd name="T106" fmla="*/ 0 h 274"/>
                    <a:gd name="T107" fmla="*/ 696 w 696"/>
                    <a:gd name="T108" fmla="*/ 274 h 274"/>
                  </a:gdLst>
                  <a:ahLst/>
                  <a:cxnLst>
                    <a:cxn ang="T70">
                      <a:pos x="T0" y="T1"/>
                    </a:cxn>
                    <a:cxn ang="T71">
                      <a:pos x="T2" y="T3"/>
                    </a:cxn>
                    <a:cxn ang="T72">
                      <a:pos x="T4" y="T5"/>
                    </a:cxn>
                    <a:cxn ang="T73">
                      <a:pos x="T6" y="T7"/>
                    </a:cxn>
                    <a:cxn ang="T74">
                      <a:pos x="T8" y="T9"/>
                    </a:cxn>
                    <a:cxn ang="T75">
                      <a:pos x="T10" y="T11"/>
                    </a:cxn>
                    <a:cxn ang="T76">
                      <a:pos x="T12" y="T13"/>
                    </a:cxn>
                    <a:cxn ang="T77">
                      <a:pos x="T14" y="T15"/>
                    </a:cxn>
                    <a:cxn ang="T78">
                      <a:pos x="T16" y="T17"/>
                    </a:cxn>
                    <a:cxn ang="T79">
                      <a:pos x="T18" y="T19"/>
                    </a:cxn>
                    <a:cxn ang="T80">
                      <a:pos x="T20" y="T21"/>
                    </a:cxn>
                    <a:cxn ang="T81">
                      <a:pos x="T22" y="T23"/>
                    </a:cxn>
                    <a:cxn ang="T82">
                      <a:pos x="T24" y="T25"/>
                    </a:cxn>
                    <a:cxn ang="T83">
                      <a:pos x="T26" y="T27"/>
                    </a:cxn>
                    <a:cxn ang="T84">
                      <a:pos x="T28" y="T29"/>
                    </a:cxn>
                    <a:cxn ang="T85">
                      <a:pos x="T30" y="T31"/>
                    </a:cxn>
                    <a:cxn ang="T86">
                      <a:pos x="T32" y="T33"/>
                    </a:cxn>
                    <a:cxn ang="T87">
                      <a:pos x="T34" y="T35"/>
                    </a:cxn>
                    <a:cxn ang="T88">
                      <a:pos x="T36" y="T37"/>
                    </a:cxn>
                    <a:cxn ang="T89">
                      <a:pos x="T38" y="T39"/>
                    </a:cxn>
                    <a:cxn ang="T90">
                      <a:pos x="T40" y="T41"/>
                    </a:cxn>
                    <a:cxn ang="T91">
                      <a:pos x="T42" y="T43"/>
                    </a:cxn>
                    <a:cxn ang="T92">
                      <a:pos x="T44" y="T45"/>
                    </a:cxn>
                    <a:cxn ang="T93">
                      <a:pos x="T46" y="T47"/>
                    </a:cxn>
                    <a:cxn ang="T94">
                      <a:pos x="T48" y="T49"/>
                    </a:cxn>
                    <a:cxn ang="T95">
                      <a:pos x="T50" y="T51"/>
                    </a:cxn>
                    <a:cxn ang="T96">
                      <a:pos x="T52" y="T53"/>
                    </a:cxn>
                    <a:cxn ang="T97">
                      <a:pos x="T54" y="T55"/>
                    </a:cxn>
                    <a:cxn ang="T98">
                      <a:pos x="T56" y="T57"/>
                    </a:cxn>
                    <a:cxn ang="T99">
                      <a:pos x="T58" y="T59"/>
                    </a:cxn>
                    <a:cxn ang="T100">
                      <a:pos x="T60" y="T61"/>
                    </a:cxn>
                    <a:cxn ang="T101">
                      <a:pos x="T62" y="T63"/>
                    </a:cxn>
                    <a:cxn ang="T102">
                      <a:pos x="T64" y="T65"/>
                    </a:cxn>
                    <a:cxn ang="T103">
                      <a:pos x="T66" y="T67"/>
                    </a:cxn>
                    <a:cxn ang="T104">
                      <a:pos x="T68" y="T69"/>
                    </a:cxn>
                  </a:cxnLst>
                  <a:rect l="T105" t="T106" r="T107" b="T108"/>
                  <a:pathLst>
                    <a:path w="696" h="274">
                      <a:moveTo>
                        <a:pt x="673" y="76"/>
                      </a:moveTo>
                      <a:lnTo>
                        <a:pt x="594" y="76"/>
                      </a:lnTo>
                      <a:lnTo>
                        <a:pt x="560" y="55"/>
                      </a:lnTo>
                      <a:lnTo>
                        <a:pt x="549" y="55"/>
                      </a:lnTo>
                      <a:lnTo>
                        <a:pt x="538" y="55"/>
                      </a:lnTo>
                      <a:lnTo>
                        <a:pt x="527" y="55"/>
                      </a:lnTo>
                      <a:lnTo>
                        <a:pt x="516" y="55"/>
                      </a:lnTo>
                      <a:lnTo>
                        <a:pt x="504" y="55"/>
                      </a:lnTo>
                      <a:lnTo>
                        <a:pt x="493" y="55"/>
                      </a:lnTo>
                      <a:lnTo>
                        <a:pt x="493" y="44"/>
                      </a:lnTo>
                      <a:lnTo>
                        <a:pt x="482" y="44"/>
                      </a:lnTo>
                      <a:lnTo>
                        <a:pt x="471" y="33"/>
                      </a:lnTo>
                      <a:lnTo>
                        <a:pt x="460" y="33"/>
                      </a:lnTo>
                      <a:lnTo>
                        <a:pt x="448" y="33"/>
                      </a:lnTo>
                      <a:lnTo>
                        <a:pt x="437" y="33"/>
                      </a:lnTo>
                      <a:lnTo>
                        <a:pt x="426" y="22"/>
                      </a:lnTo>
                      <a:lnTo>
                        <a:pt x="415" y="22"/>
                      </a:lnTo>
                      <a:lnTo>
                        <a:pt x="404" y="22"/>
                      </a:lnTo>
                      <a:lnTo>
                        <a:pt x="392" y="22"/>
                      </a:lnTo>
                      <a:lnTo>
                        <a:pt x="381" y="11"/>
                      </a:lnTo>
                      <a:lnTo>
                        <a:pt x="370" y="11"/>
                      </a:lnTo>
                      <a:lnTo>
                        <a:pt x="359" y="11"/>
                      </a:lnTo>
                      <a:lnTo>
                        <a:pt x="348" y="0"/>
                      </a:lnTo>
                      <a:lnTo>
                        <a:pt x="325" y="33"/>
                      </a:lnTo>
                      <a:lnTo>
                        <a:pt x="258" y="22"/>
                      </a:lnTo>
                      <a:lnTo>
                        <a:pt x="235" y="33"/>
                      </a:lnTo>
                      <a:lnTo>
                        <a:pt x="191" y="22"/>
                      </a:lnTo>
                      <a:lnTo>
                        <a:pt x="179" y="33"/>
                      </a:lnTo>
                      <a:lnTo>
                        <a:pt x="157" y="22"/>
                      </a:lnTo>
                      <a:lnTo>
                        <a:pt x="123" y="33"/>
                      </a:lnTo>
                      <a:lnTo>
                        <a:pt x="112" y="22"/>
                      </a:lnTo>
                      <a:lnTo>
                        <a:pt x="101" y="22"/>
                      </a:lnTo>
                      <a:lnTo>
                        <a:pt x="90" y="22"/>
                      </a:lnTo>
                      <a:lnTo>
                        <a:pt x="90" y="11"/>
                      </a:lnTo>
                      <a:lnTo>
                        <a:pt x="78" y="11"/>
                      </a:lnTo>
                      <a:lnTo>
                        <a:pt x="67" y="11"/>
                      </a:lnTo>
                      <a:lnTo>
                        <a:pt x="56" y="33"/>
                      </a:lnTo>
                      <a:lnTo>
                        <a:pt x="45" y="11"/>
                      </a:lnTo>
                      <a:lnTo>
                        <a:pt x="22" y="22"/>
                      </a:lnTo>
                      <a:lnTo>
                        <a:pt x="0" y="55"/>
                      </a:lnTo>
                      <a:lnTo>
                        <a:pt x="0" y="66"/>
                      </a:lnTo>
                      <a:lnTo>
                        <a:pt x="0" y="76"/>
                      </a:lnTo>
                      <a:lnTo>
                        <a:pt x="0" y="87"/>
                      </a:lnTo>
                      <a:lnTo>
                        <a:pt x="0" y="98"/>
                      </a:lnTo>
                      <a:lnTo>
                        <a:pt x="11" y="120"/>
                      </a:lnTo>
                      <a:lnTo>
                        <a:pt x="11" y="131"/>
                      </a:lnTo>
                      <a:lnTo>
                        <a:pt x="11" y="142"/>
                      </a:lnTo>
                      <a:lnTo>
                        <a:pt x="11" y="164"/>
                      </a:lnTo>
                      <a:lnTo>
                        <a:pt x="22" y="175"/>
                      </a:lnTo>
                      <a:lnTo>
                        <a:pt x="22" y="186"/>
                      </a:lnTo>
                      <a:lnTo>
                        <a:pt x="22" y="197"/>
                      </a:lnTo>
                      <a:lnTo>
                        <a:pt x="34" y="207"/>
                      </a:lnTo>
                      <a:lnTo>
                        <a:pt x="34" y="218"/>
                      </a:lnTo>
                      <a:lnTo>
                        <a:pt x="78" y="240"/>
                      </a:lnTo>
                      <a:lnTo>
                        <a:pt x="112" y="229"/>
                      </a:lnTo>
                      <a:lnTo>
                        <a:pt x="135" y="273"/>
                      </a:lnTo>
                      <a:lnTo>
                        <a:pt x="179" y="229"/>
                      </a:lnTo>
                      <a:lnTo>
                        <a:pt x="235" y="218"/>
                      </a:lnTo>
                      <a:lnTo>
                        <a:pt x="247" y="218"/>
                      </a:lnTo>
                      <a:lnTo>
                        <a:pt x="258" y="218"/>
                      </a:lnTo>
                      <a:lnTo>
                        <a:pt x="269" y="218"/>
                      </a:lnTo>
                      <a:lnTo>
                        <a:pt x="291" y="218"/>
                      </a:lnTo>
                      <a:lnTo>
                        <a:pt x="348" y="229"/>
                      </a:lnTo>
                      <a:lnTo>
                        <a:pt x="370" y="229"/>
                      </a:lnTo>
                      <a:lnTo>
                        <a:pt x="381" y="229"/>
                      </a:lnTo>
                      <a:lnTo>
                        <a:pt x="392" y="229"/>
                      </a:lnTo>
                      <a:lnTo>
                        <a:pt x="404" y="240"/>
                      </a:lnTo>
                      <a:lnTo>
                        <a:pt x="415" y="240"/>
                      </a:lnTo>
                      <a:lnTo>
                        <a:pt x="426" y="240"/>
                      </a:lnTo>
                      <a:lnTo>
                        <a:pt x="695" y="131"/>
                      </a:lnTo>
                      <a:lnTo>
                        <a:pt x="673" y="76"/>
                      </a:lnTo>
                    </a:path>
                  </a:pathLst>
                </a:custGeom>
                <a:solidFill>
                  <a:srgbClr val="800000"/>
                </a:solidFill>
                <a:ln w="19050" cap="rnd" algn="ctr">
                  <a:solidFill>
                    <a:schemeClr val="bg2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/>
                </a:p>
              </xdr:txBody>
            </xdr:sp>
          </xdr:grpSp>
          <xdr:pic>
            <xdr:nvPicPr>
              <xdr:cNvPr id="9" name="Picture 2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3" cstate="print"/>
              <a:srcRect t="40444" b="10962"/>
              <a:stretch>
                <a:fillRect/>
              </a:stretch>
            </xdr:blipFill>
            <xdr:spPr bwMode="auto">
              <a:xfrm>
                <a:off x="3419872" y="5733256"/>
                <a:ext cx="5448300" cy="1124744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</xdr:pic>
        </xdr:grpSp>
      </xdr:grpSp>
      <xdr:sp macro="" textlink="">
        <xdr:nvSpPr>
          <xdr:cNvPr id="5" name="Freeform 157"/>
          <xdr:cNvSpPr>
            <a:spLocks/>
          </xdr:cNvSpPr>
        </xdr:nvSpPr>
        <xdr:spPr bwMode="auto">
          <a:xfrm flipV="1">
            <a:off x="10306050" y="8667749"/>
            <a:ext cx="104775" cy="133349"/>
          </a:xfrm>
          <a:custGeom>
            <a:avLst/>
            <a:gdLst>
              <a:gd name="T0" fmla="*/ 0 w 56"/>
              <a:gd name="T1" fmla="*/ 14 h 44"/>
              <a:gd name="T2" fmla="*/ 0 w 56"/>
              <a:gd name="T3" fmla="*/ 21 h 44"/>
              <a:gd name="T4" fmla="*/ 6 w 56"/>
              <a:gd name="T5" fmla="*/ 28 h 44"/>
              <a:gd name="T6" fmla="*/ 12 w 56"/>
              <a:gd name="T7" fmla="*/ 28 h 44"/>
              <a:gd name="T8" fmla="*/ 18 w 56"/>
              <a:gd name="T9" fmla="*/ 28 h 44"/>
              <a:gd name="T10" fmla="*/ 25 w 56"/>
              <a:gd name="T11" fmla="*/ 28 h 44"/>
              <a:gd name="T12" fmla="*/ 25 w 56"/>
              <a:gd name="T13" fmla="*/ 21 h 44"/>
              <a:gd name="T14" fmla="*/ 30 w 56"/>
              <a:gd name="T15" fmla="*/ 21 h 44"/>
              <a:gd name="T16" fmla="*/ 30 w 56"/>
              <a:gd name="T17" fmla="*/ 14 h 44"/>
              <a:gd name="T18" fmla="*/ 30 w 56"/>
              <a:gd name="T19" fmla="*/ 8 h 44"/>
              <a:gd name="T20" fmla="*/ 25 w 56"/>
              <a:gd name="T21" fmla="*/ 8 h 44"/>
              <a:gd name="T22" fmla="*/ 18 w 56"/>
              <a:gd name="T23" fmla="*/ 0 h 44"/>
              <a:gd name="T24" fmla="*/ 12 w 56"/>
              <a:gd name="T25" fmla="*/ 0 h 44"/>
              <a:gd name="T26" fmla="*/ 6 w 56"/>
              <a:gd name="T27" fmla="*/ 0 h 44"/>
              <a:gd name="T28" fmla="*/ 6 w 56"/>
              <a:gd name="T29" fmla="*/ 8 h 44"/>
              <a:gd name="T30" fmla="*/ 0 w 56"/>
              <a:gd name="T31" fmla="*/ 8 h 44"/>
              <a:gd name="T32" fmla="*/ 0 w 56"/>
              <a:gd name="T33" fmla="*/ 14 h 44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56"/>
              <a:gd name="T52" fmla="*/ 0 h 44"/>
              <a:gd name="T53" fmla="*/ 56 w 56"/>
              <a:gd name="T54" fmla="*/ 44 h 44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56" h="44">
                <a:moveTo>
                  <a:pt x="0" y="22"/>
                </a:moveTo>
                <a:lnTo>
                  <a:pt x="0" y="32"/>
                </a:lnTo>
                <a:lnTo>
                  <a:pt x="11" y="43"/>
                </a:lnTo>
                <a:lnTo>
                  <a:pt x="22" y="43"/>
                </a:lnTo>
                <a:lnTo>
                  <a:pt x="33" y="43"/>
                </a:lnTo>
                <a:lnTo>
                  <a:pt x="44" y="43"/>
                </a:lnTo>
                <a:lnTo>
                  <a:pt x="44" y="32"/>
                </a:lnTo>
                <a:lnTo>
                  <a:pt x="55" y="32"/>
                </a:lnTo>
                <a:lnTo>
                  <a:pt x="55" y="22"/>
                </a:lnTo>
                <a:lnTo>
                  <a:pt x="55" y="11"/>
                </a:lnTo>
                <a:lnTo>
                  <a:pt x="44" y="11"/>
                </a:lnTo>
                <a:lnTo>
                  <a:pt x="33" y="0"/>
                </a:lnTo>
                <a:lnTo>
                  <a:pt x="22" y="0"/>
                </a:lnTo>
                <a:lnTo>
                  <a:pt x="11" y="0"/>
                </a:lnTo>
                <a:lnTo>
                  <a:pt x="11" y="11"/>
                </a:lnTo>
                <a:lnTo>
                  <a:pt x="0" y="11"/>
                </a:lnTo>
                <a:lnTo>
                  <a:pt x="0" y="22"/>
                </a:lnTo>
              </a:path>
            </a:pathLst>
          </a:custGeom>
          <a:solidFill>
            <a:srgbClr val="800000"/>
          </a:solidFill>
          <a:ln w="19050" cap="rnd" algn="ctr">
            <a:solidFill>
              <a:schemeClr val="bg2"/>
            </a:solidFill>
            <a:round/>
            <a:headEnd/>
            <a:tailEnd/>
          </a:ln>
        </xdr:spPr>
        <xdr:txBody>
          <a:bodyPr wrap="square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28576</xdr:rowOff>
    </xdr:from>
    <xdr:ext cx="3273424" cy="586866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32333" b="35556"/>
        <a:stretch>
          <a:fillRect/>
        </a:stretch>
      </xdr:blipFill>
      <xdr:spPr bwMode="auto">
        <a:xfrm>
          <a:off x="1" y="28576"/>
          <a:ext cx="3273424" cy="58686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38099</xdr:colOff>
      <xdr:row>3</xdr:row>
      <xdr:rowOff>15366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32333" b="35556"/>
        <a:stretch>
          <a:fillRect/>
        </a:stretch>
      </xdr:blipFill>
      <xdr:spPr bwMode="auto">
        <a:xfrm>
          <a:off x="0" y="0"/>
          <a:ext cx="3340099" cy="58686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2</xdr:col>
      <xdr:colOff>19049</xdr:colOff>
      <xdr:row>3</xdr:row>
      <xdr:rowOff>91566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32333" b="35556"/>
        <a:stretch>
          <a:fillRect/>
        </a:stretch>
      </xdr:blipFill>
      <xdr:spPr bwMode="auto">
        <a:xfrm>
          <a:off x="0" y="76200"/>
          <a:ext cx="2924174" cy="58686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</xdr:col>
      <xdr:colOff>504825</xdr:colOff>
      <xdr:row>7</xdr:row>
      <xdr:rowOff>23812</xdr:rowOff>
    </xdr:from>
    <xdr:to>
      <xdr:col>8</xdr:col>
      <xdr:colOff>161925</xdr:colOff>
      <xdr:row>20</xdr:row>
      <xdr:rowOff>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485775</xdr:colOff>
      <xdr:row>23</xdr:row>
      <xdr:rowOff>71437</xdr:rowOff>
    </xdr:from>
    <xdr:to>
      <xdr:col>8</xdr:col>
      <xdr:colOff>161925</xdr:colOff>
      <xdr:row>37</xdr:row>
      <xdr:rowOff>76200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33"/>
  <sheetViews>
    <sheetView topLeftCell="A10" workbookViewId="0">
      <selection activeCell="B10" sqref="B10:F33"/>
    </sheetView>
  </sheetViews>
  <sheetFormatPr baseColWidth="10" defaultRowHeight="14" x14ac:dyDescent="0"/>
  <cols>
    <col min="1" max="2" width="5.1640625" customWidth="1"/>
    <col min="3" max="3" width="38" customWidth="1"/>
    <col min="6" max="6" width="38" customWidth="1"/>
    <col min="13" max="13" width="11.5" customWidth="1"/>
  </cols>
  <sheetData>
    <row r="6" spans="2:6">
      <c r="B6" s="14" t="s">
        <v>145</v>
      </c>
    </row>
    <row r="8" spans="2:6" ht="20">
      <c r="B8" s="60" t="s">
        <v>100</v>
      </c>
    </row>
    <row r="9" spans="2:6" ht="20">
      <c r="B9" s="60"/>
    </row>
    <row r="10" spans="2:6" ht="19" customHeight="1">
      <c r="B10" s="75" t="s">
        <v>121</v>
      </c>
      <c r="C10" s="75"/>
      <c r="D10" s="75"/>
      <c r="E10" s="75"/>
      <c r="F10" s="75"/>
    </row>
    <row r="11" spans="2:6">
      <c r="B11" s="63">
        <v>1</v>
      </c>
      <c r="C11" s="76" t="s">
        <v>99</v>
      </c>
      <c r="D11" s="76"/>
      <c r="E11" s="76"/>
      <c r="F11" s="76"/>
    </row>
    <row r="12" spans="2:6">
      <c r="B12" s="63">
        <v>2</v>
      </c>
      <c r="C12" s="76" t="s">
        <v>101</v>
      </c>
      <c r="D12" s="76"/>
      <c r="E12" s="76"/>
      <c r="F12" s="76"/>
    </row>
    <row r="13" spans="2:6">
      <c r="B13" s="63">
        <v>3</v>
      </c>
      <c r="C13" s="76" t="s">
        <v>123</v>
      </c>
      <c r="D13" s="76"/>
      <c r="E13" s="76"/>
      <c r="F13" s="76"/>
    </row>
    <row r="14" spans="2:6">
      <c r="B14" s="63">
        <v>4</v>
      </c>
      <c r="C14" s="76" t="s">
        <v>102</v>
      </c>
      <c r="D14" s="76"/>
      <c r="E14" s="76"/>
      <c r="F14" s="76"/>
    </row>
    <row r="15" spans="2:6">
      <c r="B15" s="63">
        <v>5</v>
      </c>
      <c r="C15" s="76" t="s">
        <v>103</v>
      </c>
      <c r="D15" s="76"/>
      <c r="E15" s="76"/>
      <c r="F15" s="76"/>
    </row>
    <row r="16" spans="2:6">
      <c r="B16" s="63">
        <v>6</v>
      </c>
      <c r="C16" s="76" t="s">
        <v>104</v>
      </c>
      <c r="D16" s="76"/>
      <c r="E16" s="76"/>
      <c r="F16" s="76"/>
    </row>
    <row r="17" spans="2:6" ht="19.5" customHeight="1">
      <c r="B17" s="63">
        <v>7</v>
      </c>
      <c r="C17" s="76" t="s">
        <v>132</v>
      </c>
      <c r="D17" s="76"/>
      <c r="E17" s="76"/>
      <c r="F17" s="76"/>
    </row>
    <row r="18" spans="2:6" ht="19.5" customHeight="1">
      <c r="B18" s="63">
        <v>8</v>
      </c>
      <c r="C18" s="76" t="s">
        <v>133</v>
      </c>
      <c r="D18" s="76"/>
      <c r="E18" s="76"/>
      <c r="F18" s="76"/>
    </row>
    <row r="19" spans="2:6" ht="19.5" customHeight="1">
      <c r="B19" s="63">
        <v>9</v>
      </c>
      <c r="C19" s="76" t="s">
        <v>134</v>
      </c>
      <c r="D19" s="76"/>
      <c r="E19" s="76"/>
      <c r="F19" s="76"/>
    </row>
    <row r="20" spans="2:6" ht="19.5" customHeight="1">
      <c r="B20" s="63">
        <v>10</v>
      </c>
      <c r="C20" s="76" t="s">
        <v>135</v>
      </c>
      <c r="D20" s="76"/>
      <c r="E20" s="76"/>
      <c r="F20" s="76"/>
    </row>
    <row r="21" spans="2:6" ht="19.5" customHeight="1">
      <c r="B21" s="63">
        <v>11</v>
      </c>
      <c r="C21" s="76" t="s">
        <v>136</v>
      </c>
      <c r="D21" s="76"/>
      <c r="E21" s="76"/>
      <c r="F21" s="76"/>
    </row>
    <row r="22" spans="2:6" ht="19.5" customHeight="1">
      <c r="B22" s="63">
        <v>12</v>
      </c>
      <c r="C22" s="76" t="s">
        <v>137</v>
      </c>
      <c r="D22" s="76"/>
      <c r="E22" s="76"/>
      <c r="F22" s="76"/>
    </row>
    <row r="23" spans="2:6" ht="27" customHeight="1">
      <c r="B23" s="63">
        <v>13</v>
      </c>
      <c r="C23" s="76" t="s">
        <v>124</v>
      </c>
      <c r="D23" s="76"/>
      <c r="E23" s="76"/>
      <c r="F23" s="76"/>
    </row>
    <row r="24" spans="2:6" ht="19.5" customHeight="1">
      <c r="B24" s="63">
        <v>14</v>
      </c>
      <c r="C24" s="76" t="s">
        <v>125</v>
      </c>
      <c r="D24" s="76"/>
      <c r="E24" s="76"/>
      <c r="F24" s="76"/>
    </row>
    <row r="25" spans="2:6" ht="19.5" customHeight="1">
      <c r="B25" s="63">
        <v>15</v>
      </c>
      <c r="C25" s="76" t="s">
        <v>138</v>
      </c>
      <c r="D25" s="76"/>
      <c r="E25" s="76"/>
      <c r="F25" s="76"/>
    </row>
    <row r="26" spans="2:6" ht="19.5" customHeight="1">
      <c r="B26" s="63">
        <v>16</v>
      </c>
      <c r="C26" s="76" t="s">
        <v>139</v>
      </c>
      <c r="D26" s="76"/>
      <c r="E26" s="76"/>
      <c r="F26" s="76"/>
    </row>
    <row r="27" spans="2:6" ht="19.5" customHeight="1">
      <c r="B27" s="63">
        <v>17</v>
      </c>
      <c r="C27" s="76" t="s">
        <v>140</v>
      </c>
      <c r="D27" s="76"/>
      <c r="E27" s="76"/>
      <c r="F27" s="76"/>
    </row>
    <row r="28" spans="2:6" ht="19.5" customHeight="1">
      <c r="B28" s="63">
        <v>18</v>
      </c>
      <c r="C28" s="76" t="s">
        <v>126</v>
      </c>
      <c r="D28" s="76"/>
      <c r="E28" s="76"/>
      <c r="F28" s="76"/>
    </row>
    <row r="29" spans="2:6" ht="19.5" customHeight="1">
      <c r="B29" s="63">
        <v>19</v>
      </c>
      <c r="C29" s="76" t="s">
        <v>127</v>
      </c>
      <c r="D29" s="76"/>
      <c r="E29" s="76"/>
      <c r="F29" s="76"/>
    </row>
    <row r="30" spans="2:6" ht="19.5" customHeight="1">
      <c r="B30" s="63">
        <v>20</v>
      </c>
      <c r="C30" s="76" t="s">
        <v>128</v>
      </c>
      <c r="D30" s="76"/>
      <c r="E30" s="76"/>
      <c r="F30" s="76"/>
    </row>
    <row r="31" spans="2:6" ht="19.5" customHeight="1">
      <c r="B31" s="63">
        <v>21</v>
      </c>
      <c r="C31" s="76" t="s">
        <v>129</v>
      </c>
      <c r="D31" s="76"/>
      <c r="E31" s="76"/>
      <c r="F31" s="76"/>
    </row>
    <row r="32" spans="2:6" ht="19.5" customHeight="1">
      <c r="B32" s="63">
        <v>22</v>
      </c>
      <c r="C32" s="76" t="s">
        <v>130</v>
      </c>
      <c r="D32" s="76"/>
      <c r="E32" s="76"/>
      <c r="F32" s="76"/>
    </row>
    <row r="33" spans="2:6" ht="19.5" customHeight="1">
      <c r="B33" s="63">
        <v>23</v>
      </c>
      <c r="C33" s="76" t="s">
        <v>131</v>
      </c>
      <c r="D33" s="76"/>
      <c r="E33" s="76"/>
      <c r="F33" s="76"/>
    </row>
  </sheetData>
  <mergeCells count="24">
    <mergeCell ref="C31:F31"/>
    <mergeCell ref="C32:F32"/>
    <mergeCell ref="C33:F33"/>
    <mergeCell ref="C17:F17"/>
    <mergeCell ref="C18:F18"/>
    <mergeCell ref="C19:F19"/>
    <mergeCell ref="C20:F20"/>
    <mergeCell ref="C21:F21"/>
    <mergeCell ref="C22:F22"/>
    <mergeCell ref="C23:F23"/>
    <mergeCell ref="C25:F25"/>
    <mergeCell ref="C27:F27"/>
    <mergeCell ref="C28:F28"/>
    <mergeCell ref="C29:F29"/>
    <mergeCell ref="C30:F30"/>
    <mergeCell ref="B10:F10"/>
    <mergeCell ref="C26:F26"/>
    <mergeCell ref="C15:F15"/>
    <mergeCell ref="C16:F16"/>
    <mergeCell ref="C11:F11"/>
    <mergeCell ref="C12:F12"/>
    <mergeCell ref="C13:F13"/>
    <mergeCell ref="C14:F14"/>
    <mergeCell ref="C24:F24"/>
  </mergeCell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51"/>
  <sheetViews>
    <sheetView topLeftCell="A2" zoomScale="125" zoomScaleNormal="125" zoomScalePageLayoutView="125" workbookViewId="0">
      <selection activeCell="D4" sqref="D4:D5"/>
    </sheetView>
  </sheetViews>
  <sheetFormatPr baseColWidth="10" defaultRowHeight="14" x14ac:dyDescent="0"/>
  <cols>
    <col min="2" max="2" width="25.5" customWidth="1"/>
    <col min="5" max="5" width="22.5" customWidth="1"/>
  </cols>
  <sheetData>
    <row r="4" spans="1:4">
      <c r="D4" s="4" t="s">
        <v>159</v>
      </c>
    </row>
    <row r="5" spans="1:4">
      <c r="A5" s="14" t="s">
        <v>144</v>
      </c>
      <c r="D5" s="4" t="s">
        <v>160</v>
      </c>
    </row>
    <row r="6" spans="1:4">
      <c r="A6" s="14"/>
    </row>
    <row r="7" spans="1:4" ht="20">
      <c r="A7" s="60" t="s">
        <v>105</v>
      </c>
    </row>
    <row r="8" spans="1:4" ht="29.25" customHeight="1">
      <c r="A8" s="83" t="s">
        <v>32</v>
      </c>
      <c r="B8" s="84"/>
    </row>
    <row r="9" spans="1:4">
      <c r="A9" s="27" t="s">
        <v>33</v>
      </c>
      <c r="B9" s="28">
        <f t="shared" ref="B9:B21" si="0">B24/B39</f>
        <v>0.33415479399306891</v>
      </c>
    </row>
    <row r="10" spans="1:4">
      <c r="A10" s="27" t="s">
        <v>34</v>
      </c>
      <c r="B10" s="28">
        <f t="shared" si="0"/>
        <v>0.32576310793048052</v>
      </c>
    </row>
    <row r="11" spans="1:4">
      <c r="A11" s="27" t="s">
        <v>35</v>
      </c>
      <c r="B11" s="28">
        <f t="shared" si="0"/>
        <v>0.31863377609108157</v>
      </c>
    </row>
    <row r="12" spans="1:4">
      <c r="A12" s="27" t="s">
        <v>36</v>
      </c>
      <c r="B12" s="28">
        <f t="shared" si="0"/>
        <v>0.31742435316474199</v>
      </c>
    </row>
    <row r="13" spans="1:4">
      <c r="A13" s="27" t="s">
        <v>37</v>
      </c>
      <c r="B13" s="28">
        <f t="shared" si="0"/>
        <v>0.3206559396412349</v>
      </c>
    </row>
    <row r="14" spans="1:4">
      <c r="A14" s="27" t="s">
        <v>38</v>
      </c>
      <c r="B14" s="28">
        <f t="shared" si="0"/>
        <v>0.32356927710843375</v>
      </c>
    </row>
    <row r="15" spans="1:4">
      <c r="A15" s="29" t="s">
        <v>39</v>
      </c>
      <c r="B15" s="28">
        <f t="shared" si="0"/>
        <v>0.31892819823854307</v>
      </c>
    </row>
    <row r="16" spans="1:4">
      <c r="A16" s="29" t="s">
        <v>40</v>
      </c>
      <c r="B16" s="28">
        <f t="shared" si="0"/>
        <v>0.29740729574917096</v>
      </c>
    </row>
    <row r="17" spans="1:2">
      <c r="A17" s="29" t="s">
        <v>41</v>
      </c>
      <c r="B17" s="28">
        <f t="shared" si="0"/>
        <v>0.31021676519630137</v>
      </c>
    </row>
    <row r="18" spans="1:2">
      <c r="A18" s="29" t="s">
        <v>42</v>
      </c>
      <c r="B18" s="28">
        <f t="shared" si="0"/>
        <v>0.31225558916844981</v>
      </c>
    </row>
    <row r="19" spans="1:2">
      <c r="A19" s="29" t="s">
        <v>43</v>
      </c>
      <c r="B19" s="28">
        <f t="shared" si="0"/>
        <v>0.31076945496939667</v>
      </c>
    </row>
    <row r="20" spans="1:2">
      <c r="A20" s="29" t="s">
        <v>93</v>
      </c>
      <c r="B20" s="28">
        <f t="shared" si="0"/>
        <v>0.31565940238148732</v>
      </c>
    </row>
    <row r="21" spans="1:2">
      <c r="A21" s="29" t="s">
        <v>122</v>
      </c>
      <c r="B21" s="28">
        <f t="shared" si="0"/>
        <v>0.30497744142046279</v>
      </c>
    </row>
    <row r="22" spans="1:2">
      <c r="A22" s="17"/>
      <c r="B22" s="17"/>
    </row>
    <row r="23" spans="1:2">
      <c r="A23" s="85" t="s">
        <v>44</v>
      </c>
      <c r="B23" s="86"/>
    </row>
    <row r="24" spans="1:2">
      <c r="A24" s="29" t="s">
        <v>33</v>
      </c>
      <c r="B24" s="31">
        <v>4339</v>
      </c>
    </row>
    <row r="25" spans="1:2">
      <c r="A25" s="29" t="s">
        <v>34</v>
      </c>
      <c r="B25" s="31">
        <v>4461</v>
      </c>
    </row>
    <row r="26" spans="1:2">
      <c r="A26" s="29" t="s">
        <v>35</v>
      </c>
      <c r="B26" s="31">
        <v>4198</v>
      </c>
    </row>
    <row r="27" spans="1:2">
      <c r="A27" s="29" t="s">
        <v>36</v>
      </c>
      <c r="B27" s="31">
        <v>4343</v>
      </c>
    </row>
    <row r="28" spans="1:2">
      <c r="A28" s="29" t="s">
        <v>37</v>
      </c>
      <c r="B28" s="31">
        <v>4165</v>
      </c>
    </row>
    <row r="29" spans="1:2">
      <c r="A29" s="29" t="s">
        <v>38</v>
      </c>
      <c r="B29" s="31">
        <v>4297</v>
      </c>
    </row>
    <row r="30" spans="1:2">
      <c r="A30" s="29" t="s">
        <v>39</v>
      </c>
      <c r="B30" s="31">
        <v>4273</v>
      </c>
    </row>
    <row r="31" spans="1:2">
      <c r="A31" s="29" t="s">
        <v>40</v>
      </c>
      <c r="B31" s="31">
        <v>3946</v>
      </c>
    </row>
    <row r="32" spans="1:2">
      <c r="A32" s="29" t="s">
        <v>41</v>
      </c>
      <c r="B32" s="31">
        <v>4093</v>
      </c>
    </row>
    <row r="33" spans="1:2">
      <c r="A33" s="29" t="s">
        <v>42</v>
      </c>
      <c r="B33" s="31">
        <v>4232</v>
      </c>
    </row>
    <row r="34" spans="1:2">
      <c r="A34" s="29" t="s">
        <v>43</v>
      </c>
      <c r="B34" s="31">
        <v>4265</v>
      </c>
    </row>
    <row r="35" spans="1:2">
      <c r="A35" s="29" t="s">
        <v>93</v>
      </c>
      <c r="B35" s="31">
        <v>4215</v>
      </c>
    </row>
    <row r="36" spans="1:2">
      <c r="A36" s="29" t="s">
        <v>122</v>
      </c>
      <c r="B36" s="31">
        <v>4191</v>
      </c>
    </row>
    <row r="38" spans="1:2">
      <c r="A38" s="85" t="s">
        <v>98</v>
      </c>
      <c r="B38" s="86"/>
    </row>
    <row r="39" spans="1:2">
      <c r="A39" s="29" t="s">
        <v>33</v>
      </c>
      <c r="B39" s="31">
        <v>12985</v>
      </c>
    </row>
    <row r="40" spans="1:2">
      <c r="A40" s="29" t="s">
        <v>34</v>
      </c>
      <c r="B40" s="31">
        <v>13694</v>
      </c>
    </row>
    <row r="41" spans="1:2">
      <c r="A41" s="29" t="s">
        <v>35</v>
      </c>
      <c r="B41" s="31">
        <v>13175</v>
      </c>
    </row>
    <row r="42" spans="1:2">
      <c r="A42" s="29" t="s">
        <v>36</v>
      </c>
      <c r="B42" s="31">
        <v>13682</v>
      </c>
    </row>
    <row r="43" spans="1:2">
      <c r="A43" s="29" t="s">
        <v>37</v>
      </c>
      <c r="B43" s="31">
        <v>12989</v>
      </c>
    </row>
    <row r="44" spans="1:2">
      <c r="A44" s="29" t="s">
        <v>38</v>
      </c>
      <c r="B44" s="31">
        <v>13280</v>
      </c>
    </row>
    <row r="45" spans="1:2">
      <c r="A45" s="29" t="s">
        <v>39</v>
      </c>
      <c r="B45" s="31">
        <v>13398</v>
      </c>
    </row>
    <row r="46" spans="1:2">
      <c r="A46" s="29" t="s">
        <v>40</v>
      </c>
      <c r="B46" s="31">
        <v>13268</v>
      </c>
    </row>
    <row r="47" spans="1:2">
      <c r="A47" s="29" t="s">
        <v>41</v>
      </c>
      <c r="B47" s="31">
        <v>13194</v>
      </c>
    </row>
    <row r="48" spans="1:2">
      <c r="A48" s="29" t="s">
        <v>42</v>
      </c>
      <c r="B48" s="31">
        <v>13553</v>
      </c>
    </row>
    <row r="49" spans="1:2">
      <c r="A49" s="29" t="s">
        <v>43</v>
      </c>
      <c r="B49" s="31">
        <v>13724</v>
      </c>
    </row>
    <row r="50" spans="1:2">
      <c r="A50" s="29" t="s">
        <v>93</v>
      </c>
      <c r="B50" s="31">
        <v>13353</v>
      </c>
    </row>
    <row r="51" spans="1:2">
      <c r="A51" s="29" t="s">
        <v>122</v>
      </c>
      <c r="B51" s="31">
        <v>13742</v>
      </c>
    </row>
  </sheetData>
  <mergeCells count="3">
    <mergeCell ref="A23:B23"/>
    <mergeCell ref="A8:B8"/>
    <mergeCell ref="A38:B38"/>
  </mergeCell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4:C51"/>
  <sheetViews>
    <sheetView zoomScale="130" zoomScaleNormal="130" zoomScalePageLayoutView="130" workbookViewId="0">
      <selection activeCell="C4" sqref="C4"/>
    </sheetView>
  </sheetViews>
  <sheetFormatPr baseColWidth="10" defaultRowHeight="14" x14ac:dyDescent="0"/>
  <cols>
    <col min="1" max="1" width="15" customWidth="1"/>
    <col min="2" max="2" width="34.6640625" customWidth="1"/>
    <col min="3" max="3" width="17" customWidth="1"/>
    <col min="5" max="5" width="22.5" customWidth="1"/>
  </cols>
  <sheetData>
    <row r="4" spans="1:3">
      <c r="C4" s="4" t="s">
        <v>161</v>
      </c>
    </row>
    <row r="5" spans="1:3">
      <c r="A5" s="14" t="s">
        <v>144</v>
      </c>
    </row>
    <row r="6" spans="1:3">
      <c r="A6" s="14"/>
    </row>
    <row r="7" spans="1:3" ht="20">
      <c r="A7" s="60" t="s">
        <v>106</v>
      </c>
    </row>
    <row r="8" spans="1:3" ht="29.25" customHeight="1">
      <c r="A8" s="83" t="s">
        <v>32</v>
      </c>
      <c r="B8" s="84"/>
    </row>
    <row r="9" spans="1:3">
      <c r="A9" s="27" t="s">
        <v>33</v>
      </c>
      <c r="B9" s="28">
        <f t="shared" ref="B9:B21" si="0">B24/B39</f>
        <v>0.3471506761107534</v>
      </c>
    </row>
    <row r="10" spans="1:3">
      <c r="A10" s="27" t="s">
        <v>34</v>
      </c>
      <c r="B10" s="28">
        <f t="shared" si="0"/>
        <v>0.34496549560853201</v>
      </c>
    </row>
    <row r="11" spans="1:3">
      <c r="A11" s="27" t="s">
        <v>35</v>
      </c>
      <c r="B11" s="28">
        <f t="shared" si="0"/>
        <v>0.34239043824701193</v>
      </c>
    </row>
    <row r="12" spans="1:3">
      <c r="A12" s="27" t="s">
        <v>36</v>
      </c>
      <c r="B12" s="28">
        <f t="shared" si="0"/>
        <v>0.33944737463591279</v>
      </c>
    </row>
    <row r="13" spans="1:3">
      <c r="A13" s="27" t="s">
        <v>37</v>
      </c>
      <c r="B13" s="28">
        <f t="shared" si="0"/>
        <v>0.33762761302868255</v>
      </c>
    </row>
    <row r="14" spans="1:3">
      <c r="A14" s="27" t="s">
        <v>38</v>
      </c>
      <c r="B14" s="28">
        <f t="shared" si="0"/>
        <v>0.3405699850003947</v>
      </c>
    </row>
    <row r="15" spans="1:3">
      <c r="A15" s="29" t="s">
        <v>39</v>
      </c>
      <c r="B15" s="28">
        <f t="shared" si="0"/>
        <v>0.33451063495800959</v>
      </c>
    </row>
    <row r="16" spans="1:3">
      <c r="A16" s="29" t="s">
        <v>40</v>
      </c>
      <c r="B16" s="28">
        <f t="shared" si="0"/>
        <v>0.33623324711968022</v>
      </c>
    </row>
    <row r="17" spans="1:2">
      <c r="A17" s="29" t="s">
        <v>41</v>
      </c>
      <c r="B17" s="28">
        <f t="shared" si="0"/>
        <v>0.33092337917485265</v>
      </c>
    </row>
    <row r="18" spans="1:2">
      <c r="A18" s="29" t="s">
        <v>42</v>
      </c>
      <c r="B18" s="28">
        <f t="shared" si="0"/>
        <v>0.31889887994951888</v>
      </c>
    </row>
    <row r="19" spans="1:2">
      <c r="A19" s="29" t="s">
        <v>43</v>
      </c>
      <c r="B19" s="30">
        <f t="shared" si="0"/>
        <v>0.31830279066230704</v>
      </c>
    </row>
    <row r="20" spans="1:2">
      <c r="A20" s="29" t="s">
        <v>93</v>
      </c>
      <c r="B20" s="30">
        <f t="shared" si="0"/>
        <v>0.32809306712781011</v>
      </c>
    </row>
    <row r="21" spans="1:2">
      <c r="A21" s="29" t="s">
        <v>122</v>
      </c>
      <c r="B21" s="30">
        <f t="shared" si="0"/>
        <v>0.31767093349984388</v>
      </c>
    </row>
    <row r="22" spans="1:2">
      <c r="A22" s="17"/>
      <c r="B22" s="17"/>
    </row>
    <row r="23" spans="1:2">
      <c r="A23" s="85" t="s">
        <v>44</v>
      </c>
      <c r="B23" s="86"/>
    </row>
    <row r="24" spans="1:2">
      <c r="A24" s="29" t="s">
        <v>33</v>
      </c>
      <c r="B24" s="31">
        <v>4313</v>
      </c>
    </row>
    <row r="25" spans="1:2">
      <c r="A25" s="29" t="s">
        <v>34</v>
      </c>
      <c r="B25" s="31">
        <v>4399</v>
      </c>
    </row>
    <row r="26" spans="1:2">
      <c r="A26" s="29" t="s">
        <v>35</v>
      </c>
      <c r="B26" s="31">
        <v>4297</v>
      </c>
    </row>
    <row r="27" spans="1:2">
      <c r="A27" s="29" t="s">
        <v>36</v>
      </c>
      <c r="B27" s="31">
        <v>4312</v>
      </c>
    </row>
    <row r="28" spans="1:2">
      <c r="A28" s="29" t="s">
        <v>37</v>
      </c>
      <c r="B28" s="31">
        <v>4167</v>
      </c>
    </row>
    <row r="29" spans="1:2">
      <c r="A29" s="29" t="s">
        <v>38</v>
      </c>
      <c r="B29" s="31">
        <v>4314</v>
      </c>
    </row>
    <row r="30" spans="1:2">
      <c r="A30" s="29" t="s">
        <v>39</v>
      </c>
      <c r="B30" s="31">
        <v>4262</v>
      </c>
    </row>
    <row r="31" spans="1:2">
      <c r="A31" s="29" t="s">
        <v>40</v>
      </c>
      <c r="B31" s="31">
        <v>4290</v>
      </c>
    </row>
    <row r="32" spans="1:2">
      <c r="A32" s="29" t="s">
        <v>41</v>
      </c>
      <c r="B32" s="31">
        <v>4211</v>
      </c>
    </row>
    <row r="33" spans="1:2">
      <c r="A33" s="29" t="s">
        <v>42</v>
      </c>
      <c r="B33" s="31">
        <v>4043</v>
      </c>
    </row>
    <row r="34" spans="1:2">
      <c r="A34" s="29" t="s">
        <v>43</v>
      </c>
      <c r="B34" s="31">
        <v>4186</v>
      </c>
    </row>
    <row r="35" spans="1:2">
      <c r="A35" s="29" t="s">
        <v>93</v>
      </c>
      <c r="B35" s="31">
        <v>4174</v>
      </c>
    </row>
    <row r="36" spans="1:2">
      <c r="A36" s="29" t="s">
        <v>122</v>
      </c>
      <c r="B36" s="31">
        <v>4070</v>
      </c>
    </row>
    <row r="38" spans="1:2">
      <c r="A38" s="85" t="s">
        <v>98</v>
      </c>
      <c r="B38" s="86"/>
    </row>
    <row r="39" spans="1:2">
      <c r="A39" s="29" t="s">
        <v>33</v>
      </c>
      <c r="B39" s="31">
        <v>12424</v>
      </c>
    </row>
    <row r="40" spans="1:2">
      <c r="A40" s="29" t="s">
        <v>34</v>
      </c>
      <c r="B40" s="31">
        <v>12752</v>
      </c>
    </row>
    <row r="41" spans="1:2">
      <c r="A41" s="29" t="s">
        <v>35</v>
      </c>
      <c r="B41" s="31">
        <v>12550</v>
      </c>
    </row>
    <row r="42" spans="1:2">
      <c r="A42" s="29" t="s">
        <v>36</v>
      </c>
      <c r="B42" s="31">
        <v>12703</v>
      </c>
    </row>
    <row r="43" spans="1:2">
      <c r="A43" s="29" t="s">
        <v>37</v>
      </c>
      <c r="B43" s="31">
        <v>12342</v>
      </c>
    </row>
    <row r="44" spans="1:2">
      <c r="A44" s="29" t="s">
        <v>38</v>
      </c>
      <c r="B44" s="31">
        <v>12667</v>
      </c>
    </row>
    <row r="45" spans="1:2">
      <c r="A45" s="29" t="s">
        <v>39</v>
      </c>
      <c r="B45" s="31">
        <v>12741</v>
      </c>
    </row>
    <row r="46" spans="1:2">
      <c r="A46" s="29" t="s">
        <v>40</v>
      </c>
      <c r="B46" s="31">
        <v>12759</v>
      </c>
    </row>
    <row r="47" spans="1:2">
      <c r="A47" s="29" t="s">
        <v>41</v>
      </c>
      <c r="B47" s="31">
        <v>12725</v>
      </c>
    </row>
    <row r="48" spans="1:2">
      <c r="A48" s="29" t="s">
        <v>42</v>
      </c>
      <c r="B48" s="31">
        <v>12678</v>
      </c>
    </row>
    <row r="49" spans="1:2">
      <c r="A49" s="29" t="s">
        <v>43</v>
      </c>
      <c r="B49" s="31">
        <v>13151</v>
      </c>
    </row>
    <row r="50" spans="1:2">
      <c r="A50" s="29" t="s">
        <v>93</v>
      </c>
      <c r="B50" s="31">
        <v>12722</v>
      </c>
    </row>
    <row r="51" spans="1:2">
      <c r="A51" s="29" t="s">
        <v>122</v>
      </c>
      <c r="B51" s="31">
        <v>12812</v>
      </c>
    </row>
  </sheetData>
  <mergeCells count="3">
    <mergeCell ref="A23:B23"/>
    <mergeCell ref="A8:B8"/>
    <mergeCell ref="A38:B38"/>
  </mergeCells>
  <pageMargins left="0.7" right="0.7" top="0.75" bottom="0.75" header="0.3" footer="0.3"/>
  <pageSetup paperSize="9" scale="65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51"/>
  <sheetViews>
    <sheetView zoomScale="130" zoomScaleNormal="130" zoomScalePageLayoutView="130" workbookViewId="0">
      <selection activeCell="E5" sqref="E5"/>
    </sheetView>
  </sheetViews>
  <sheetFormatPr baseColWidth="10" defaultRowHeight="14" x14ac:dyDescent="0"/>
  <cols>
    <col min="2" max="2" width="25.5" customWidth="1"/>
    <col min="5" max="5" width="22.5" customWidth="1"/>
  </cols>
  <sheetData>
    <row r="4" spans="1:4">
      <c r="D4" s="4" t="s">
        <v>186</v>
      </c>
    </row>
    <row r="5" spans="1:4">
      <c r="A5" s="14" t="s">
        <v>144</v>
      </c>
      <c r="D5" s="4" t="s">
        <v>183</v>
      </c>
    </row>
    <row r="6" spans="1:4">
      <c r="A6" s="14"/>
    </row>
    <row r="7" spans="1:4" ht="20">
      <c r="A7" s="60" t="s">
        <v>107</v>
      </c>
    </row>
    <row r="8" spans="1:4" ht="29.25" customHeight="1">
      <c r="A8" s="83" t="s">
        <v>32</v>
      </c>
      <c r="B8" s="84"/>
    </row>
    <row r="9" spans="1:4">
      <c r="A9" s="27" t="s">
        <v>33</v>
      </c>
      <c r="B9" s="28">
        <f t="shared" ref="B9:B21" si="0">B24/B39</f>
        <v>0.35648017992690467</v>
      </c>
    </row>
    <row r="10" spans="1:4">
      <c r="A10" s="27" t="s">
        <v>34</v>
      </c>
      <c r="B10" s="28">
        <f t="shared" si="0"/>
        <v>0.35554044867437118</v>
      </c>
    </row>
    <row r="11" spans="1:4">
      <c r="A11" s="27" t="s">
        <v>35</v>
      </c>
      <c r="B11" s="28">
        <f t="shared" si="0"/>
        <v>0.34184397163120567</v>
      </c>
    </row>
    <row r="12" spans="1:4">
      <c r="A12" s="27" t="s">
        <v>36</v>
      </c>
      <c r="B12" s="28">
        <f t="shared" si="0"/>
        <v>0.33636734139383234</v>
      </c>
    </row>
    <row r="13" spans="1:4">
      <c r="A13" s="27" t="s">
        <v>37</v>
      </c>
      <c r="B13" s="28">
        <f t="shared" si="0"/>
        <v>0.34013793103448275</v>
      </c>
    </row>
    <row r="14" spans="1:4">
      <c r="A14" s="27" t="s">
        <v>38</v>
      </c>
      <c r="B14" s="28">
        <f t="shared" si="0"/>
        <v>0.32489976496612749</v>
      </c>
    </row>
    <row r="15" spans="1:4">
      <c r="A15" s="29" t="s">
        <v>39</v>
      </c>
      <c r="B15" s="28">
        <f t="shared" si="0"/>
        <v>0.32612179487179488</v>
      </c>
    </row>
    <row r="16" spans="1:4">
      <c r="A16" s="29" t="s">
        <v>40</v>
      </c>
      <c r="B16" s="28">
        <f t="shared" si="0"/>
        <v>0.32884269951244549</v>
      </c>
    </row>
    <row r="17" spans="1:2">
      <c r="A17" s="29" t="s">
        <v>41</v>
      </c>
      <c r="B17" s="28">
        <f t="shared" si="0"/>
        <v>0.31901600937133934</v>
      </c>
    </row>
    <row r="18" spans="1:2">
      <c r="A18" s="29" t="s">
        <v>42</v>
      </c>
      <c r="B18" s="28">
        <f t="shared" si="0"/>
        <v>0.3042514345331247</v>
      </c>
    </row>
    <row r="19" spans="1:2">
      <c r="A19" s="29" t="s">
        <v>43</v>
      </c>
      <c r="B19" s="28">
        <f t="shared" si="0"/>
        <v>0.30329697570649478</v>
      </c>
    </row>
    <row r="20" spans="1:2">
      <c r="A20" s="29" t="s">
        <v>93</v>
      </c>
      <c r="B20" s="28">
        <f t="shared" si="0"/>
        <v>0.30626631853785902</v>
      </c>
    </row>
    <row r="21" spans="1:2">
      <c r="A21" s="29" t="s">
        <v>122</v>
      </c>
      <c r="B21" s="28">
        <f t="shared" si="0"/>
        <v>0.29157639862367785</v>
      </c>
    </row>
    <row r="22" spans="1:2">
      <c r="A22" s="17"/>
      <c r="B22" s="17"/>
    </row>
    <row r="23" spans="1:2">
      <c r="A23" s="85" t="s">
        <v>44</v>
      </c>
      <c r="B23" s="86"/>
    </row>
    <row r="24" spans="1:2">
      <c r="A24" s="29" t="s">
        <v>33</v>
      </c>
      <c r="B24" s="31">
        <v>2536</v>
      </c>
    </row>
    <row r="25" spans="1:2">
      <c r="A25" s="29" t="s">
        <v>34</v>
      </c>
      <c r="B25" s="31">
        <v>2615</v>
      </c>
    </row>
    <row r="26" spans="1:2">
      <c r="A26" s="29" t="s">
        <v>35</v>
      </c>
      <c r="B26" s="31">
        <v>2410</v>
      </c>
    </row>
    <row r="27" spans="1:2">
      <c r="A27" s="29" t="s">
        <v>36</v>
      </c>
      <c r="B27" s="31">
        <v>2476</v>
      </c>
    </row>
    <row r="28" spans="1:2">
      <c r="A28" s="29" t="s">
        <v>37</v>
      </c>
      <c r="B28" s="31">
        <v>2466</v>
      </c>
    </row>
    <row r="29" spans="1:2">
      <c r="A29" s="29" t="s">
        <v>38</v>
      </c>
      <c r="B29" s="31">
        <v>2350</v>
      </c>
    </row>
    <row r="30" spans="1:2">
      <c r="A30" s="29" t="s">
        <v>39</v>
      </c>
      <c r="B30" s="31">
        <v>2442</v>
      </c>
    </row>
    <row r="31" spans="1:2">
      <c r="A31" s="29" t="s">
        <v>40</v>
      </c>
      <c r="B31" s="31">
        <v>2563</v>
      </c>
    </row>
    <row r="32" spans="1:2">
      <c r="A32" s="29" t="s">
        <v>41</v>
      </c>
      <c r="B32" s="31">
        <v>2451</v>
      </c>
    </row>
    <row r="33" spans="1:2">
      <c r="A33" s="29" t="s">
        <v>42</v>
      </c>
      <c r="B33" s="31">
        <v>2333</v>
      </c>
    </row>
    <row r="34" spans="1:2">
      <c r="A34" s="29" t="s">
        <v>43</v>
      </c>
      <c r="B34" s="31">
        <v>2447</v>
      </c>
    </row>
    <row r="35" spans="1:2">
      <c r="A35" s="29" t="s">
        <v>93</v>
      </c>
      <c r="B35" s="31">
        <v>2346</v>
      </c>
    </row>
    <row r="36" spans="1:2">
      <c r="A36" s="29" t="s">
        <v>122</v>
      </c>
      <c r="B36" s="31">
        <v>2288</v>
      </c>
    </row>
    <row r="38" spans="1:2">
      <c r="A38" s="85" t="s">
        <v>98</v>
      </c>
      <c r="B38" s="86"/>
    </row>
    <row r="39" spans="1:2">
      <c r="A39" s="29" t="s">
        <v>33</v>
      </c>
      <c r="B39" s="31">
        <v>7114</v>
      </c>
    </row>
    <row r="40" spans="1:2">
      <c r="A40" s="29" t="s">
        <v>34</v>
      </c>
      <c r="B40" s="31">
        <v>7355</v>
      </c>
    </row>
    <row r="41" spans="1:2">
      <c r="A41" s="29" t="s">
        <v>35</v>
      </c>
      <c r="B41" s="31">
        <v>7050</v>
      </c>
    </row>
    <row r="42" spans="1:2">
      <c r="A42" s="29" t="s">
        <v>36</v>
      </c>
      <c r="B42" s="31">
        <v>7361</v>
      </c>
    </row>
    <row r="43" spans="1:2">
      <c r="A43" s="29" t="s">
        <v>37</v>
      </c>
      <c r="B43" s="31">
        <v>7250</v>
      </c>
    </row>
    <row r="44" spans="1:2">
      <c r="A44" s="29" t="s">
        <v>38</v>
      </c>
      <c r="B44" s="31">
        <v>7233</v>
      </c>
    </row>
    <row r="45" spans="1:2">
      <c r="A45" s="29" t="s">
        <v>39</v>
      </c>
      <c r="B45" s="31">
        <v>7488</v>
      </c>
    </row>
    <row r="46" spans="1:2">
      <c r="A46" s="29" t="s">
        <v>40</v>
      </c>
      <c r="B46" s="31">
        <v>7794</v>
      </c>
    </row>
    <row r="47" spans="1:2">
      <c r="A47" s="29" t="s">
        <v>41</v>
      </c>
      <c r="B47" s="31">
        <v>7683</v>
      </c>
    </row>
    <row r="48" spans="1:2">
      <c r="A48" s="29" t="s">
        <v>42</v>
      </c>
      <c r="B48" s="31">
        <v>7668</v>
      </c>
    </row>
    <row r="49" spans="1:2">
      <c r="A49" s="29" t="s">
        <v>43</v>
      </c>
      <c r="B49" s="31">
        <v>8068</v>
      </c>
    </row>
    <row r="50" spans="1:2">
      <c r="A50" s="29" t="s">
        <v>93</v>
      </c>
      <c r="B50" s="31">
        <v>7660</v>
      </c>
    </row>
    <row r="51" spans="1:2">
      <c r="A51" s="29" t="s">
        <v>122</v>
      </c>
      <c r="B51" s="31">
        <v>7847</v>
      </c>
    </row>
  </sheetData>
  <mergeCells count="3">
    <mergeCell ref="A8:B8"/>
    <mergeCell ref="A23:B23"/>
    <mergeCell ref="A38:B38"/>
  </mergeCell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3:D51"/>
  <sheetViews>
    <sheetView zoomScale="140" zoomScaleNormal="140" zoomScalePageLayoutView="140" workbookViewId="0">
      <selection activeCell="C4" sqref="C4"/>
    </sheetView>
  </sheetViews>
  <sheetFormatPr baseColWidth="10" defaultRowHeight="14" x14ac:dyDescent="0"/>
  <cols>
    <col min="1" max="1" width="15" customWidth="1"/>
    <col min="2" max="2" width="24" customWidth="1"/>
    <col min="3" max="3" width="17" customWidth="1"/>
    <col min="5" max="5" width="22.5" customWidth="1"/>
  </cols>
  <sheetData>
    <row r="3" spans="1:4">
      <c r="D3" s="4" t="s">
        <v>165</v>
      </c>
    </row>
    <row r="4" spans="1:4">
      <c r="D4" s="4" t="s">
        <v>164</v>
      </c>
    </row>
    <row r="5" spans="1:4">
      <c r="A5" s="14" t="s">
        <v>144</v>
      </c>
      <c r="D5" s="4" t="s">
        <v>168</v>
      </c>
    </row>
    <row r="6" spans="1:4">
      <c r="A6" s="14"/>
    </row>
    <row r="7" spans="1:4" ht="20">
      <c r="A7" s="60" t="s">
        <v>108</v>
      </c>
    </row>
    <row r="8" spans="1:4" ht="29.25" customHeight="1">
      <c r="A8" s="83" t="s">
        <v>32</v>
      </c>
      <c r="B8" s="84"/>
    </row>
    <row r="9" spans="1:4">
      <c r="A9" s="27" t="s">
        <v>33</v>
      </c>
      <c r="B9" s="28">
        <f t="shared" ref="B9:B21" si="0">B24/B39</f>
        <v>0.34738261822473238</v>
      </c>
    </row>
    <row r="10" spans="1:4">
      <c r="A10" s="27" t="s">
        <v>34</v>
      </c>
      <c r="B10" s="28">
        <f t="shared" si="0"/>
        <v>0.34267887529373631</v>
      </c>
    </row>
    <row r="11" spans="1:4">
      <c r="A11" s="27" t="s">
        <v>35</v>
      </c>
      <c r="B11" s="28">
        <f t="shared" si="0"/>
        <v>0.3218822401533914</v>
      </c>
    </row>
    <row r="12" spans="1:4">
      <c r="A12" s="27" t="s">
        <v>36</v>
      </c>
      <c r="B12" s="28">
        <f t="shared" si="0"/>
        <v>0.31033674505820769</v>
      </c>
    </row>
    <row r="13" spans="1:4">
      <c r="A13" s="27" t="s">
        <v>37</v>
      </c>
      <c r="B13" s="28">
        <f t="shared" si="0"/>
        <v>0.30625590923416324</v>
      </c>
    </row>
    <row r="14" spans="1:4">
      <c r="A14" s="27" t="s">
        <v>38</v>
      </c>
      <c r="B14" s="28">
        <f t="shared" si="0"/>
        <v>0.30086744787703545</v>
      </c>
    </row>
    <row r="15" spans="1:4">
      <c r="A15" s="29" t="s">
        <v>39</v>
      </c>
      <c r="B15" s="28">
        <f t="shared" si="0"/>
        <v>0.28547021244985887</v>
      </c>
    </row>
    <row r="16" spans="1:4">
      <c r="A16" s="29" t="s">
        <v>40</v>
      </c>
      <c r="B16" s="28">
        <f t="shared" si="0"/>
        <v>0.27845843672456577</v>
      </c>
    </row>
    <row r="17" spans="1:2">
      <c r="A17" s="29" t="s">
        <v>41</v>
      </c>
      <c r="B17" s="28">
        <f t="shared" si="0"/>
        <v>0.26083899695336304</v>
      </c>
    </row>
    <row r="18" spans="1:2">
      <c r="A18" s="29" t="s">
        <v>42</v>
      </c>
      <c r="B18" s="28">
        <f t="shared" si="0"/>
        <v>0.24850718761518614</v>
      </c>
    </row>
    <row r="19" spans="1:2">
      <c r="A19" s="29" t="s">
        <v>43</v>
      </c>
      <c r="B19" s="30">
        <f t="shared" si="0"/>
        <v>0.24628932604218451</v>
      </c>
    </row>
    <row r="20" spans="1:2">
      <c r="A20" s="29" t="s">
        <v>93</v>
      </c>
      <c r="B20" s="30">
        <f t="shared" si="0"/>
        <v>0.22847074370457382</v>
      </c>
    </row>
    <row r="21" spans="1:2">
      <c r="A21" s="29" t="s">
        <v>122</v>
      </c>
      <c r="B21" s="30">
        <f t="shared" si="0"/>
        <v>0.2433884585862815</v>
      </c>
    </row>
    <row r="22" spans="1:2">
      <c r="A22" s="17"/>
      <c r="B22" s="17"/>
    </row>
    <row r="23" spans="1:2">
      <c r="A23" s="85" t="s">
        <v>44</v>
      </c>
      <c r="B23" s="86"/>
    </row>
    <row r="24" spans="1:2">
      <c r="A24" s="29" t="s">
        <v>33</v>
      </c>
      <c r="B24" s="31">
        <v>4121</v>
      </c>
    </row>
    <row r="25" spans="1:2">
      <c r="A25" s="29" t="s">
        <v>34</v>
      </c>
      <c r="B25" s="31">
        <v>4229</v>
      </c>
    </row>
    <row r="26" spans="1:2">
      <c r="A26" s="29" t="s">
        <v>35</v>
      </c>
      <c r="B26" s="31">
        <v>4029</v>
      </c>
    </row>
    <row r="27" spans="1:2">
      <c r="A27" s="29" t="s">
        <v>36</v>
      </c>
      <c r="B27" s="31">
        <v>3972</v>
      </c>
    </row>
    <row r="28" spans="1:2">
      <c r="A28" s="29" t="s">
        <v>37</v>
      </c>
      <c r="B28" s="31">
        <v>3887</v>
      </c>
    </row>
    <row r="29" spans="1:2">
      <c r="A29" s="29" t="s">
        <v>38</v>
      </c>
      <c r="B29" s="31">
        <v>3954</v>
      </c>
    </row>
    <row r="30" spans="1:2">
      <c r="A30" s="29" t="s">
        <v>39</v>
      </c>
      <c r="B30" s="31">
        <v>3843</v>
      </c>
    </row>
    <row r="31" spans="1:2">
      <c r="A31" s="29" t="s">
        <v>40</v>
      </c>
      <c r="B31" s="31">
        <v>3591</v>
      </c>
    </row>
    <row r="32" spans="1:2">
      <c r="A32" s="29" t="s">
        <v>41</v>
      </c>
      <c r="B32" s="31">
        <v>3339</v>
      </c>
    </row>
    <row r="33" spans="1:2">
      <c r="A33" s="29" t="s">
        <v>42</v>
      </c>
      <c r="B33" s="31">
        <v>3371</v>
      </c>
    </row>
    <row r="34" spans="1:2">
      <c r="A34" s="29" t="s">
        <v>43</v>
      </c>
      <c r="B34" s="31">
        <v>3468</v>
      </c>
    </row>
    <row r="35" spans="1:2">
      <c r="A35" s="29" t="s">
        <v>93</v>
      </c>
      <c r="B35" s="31">
        <v>3112</v>
      </c>
    </row>
    <row r="36" spans="1:2">
      <c r="A36" s="29" t="s">
        <v>122</v>
      </c>
      <c r="B36" s="31">
        <v>3488</v>
      </c>
    </row>
    <row r="38" spans="1:2">
      <c r="A38" s="85" t="s">
        <v>98</v>
      </c>
      <c r="B38" s="86"/>
    </row>
    <row r="39" spans="1:2">
      <c r="A39" s="29" t="s">
        <v>33</v>
      </c>
      <c r="B39" s="31">
        <v>11863</v>
      </c>
    </row>
    <row r="40" spans="1:2">
      <c r="A40" s="29" t="s">
        <v>34</v>
      </c>
      <c r="B40" s="31">
        <v>12341</v>
      </c>
    </row>
    <row r="41" spans="1:2">
      <c r="A41" s="29" t="s">
        <v>35</v>
      </c>
      <c r="B41" s="31">
        <v>12517</v>
      </c>
    </row>
    <row r="42" spans="1:2">
      <c r="A42" s="29" t="s">
        <v>36</v>
      </c>
      <c r="B42" s="31">
        <v>12799</v>
      </c>
    </row>
    <row r="43" spans="1:2">
      <c r="A43" s="29" t="s">
        <v>37</v>
      </c>
      <c r="B43" s="31">
        <v>12692</v>
      </c>
    </row>
    <row r="44" spans="1:2">
      <c r="A44" s="29" t="s">
        <v>38</v>
      </c>
      <c r="B44" s="31">
        <v>13142</v>
      </c>
    </row>
    <row r="45" spans="1:2">
      <c r="A45" s="29" t="s">
        <v>39</v>
      </c>
      <c r="B45" s="31">
        <v>13462</v>
      </c>
    </row>
    <row r="46" spans="1:2">
      <c r="A46" s="29" t="s">
        <v>40</v>
      </c>
      <c r="B46" s="31">
        <v>12896</v>
      </c>
    </row>
    <row r="47" spans="1:2">
      <c r="A47" s="29" t="s">
        <v>41</v>
      </c>
      <c r="B47" s="31">
        <v>12801</v>
      </c>
    </row>
    <row r="48" spans="1:2">
      <c r="A48" s="29" t="s">
        <v>42</v>
      </c>
      <c r="B48" s="31">
        <v>13565</v>
      </c>
    </row>
    <row r="49" spans="1:2">
      <c r="A49" s="29" t="s">
        <v>43</v>
      </c>
      <c r="B49" s="31">
        <v>14081</v>
      </c>
    </row>
    <row r="50" spans="1:2">
      <c r="A50" s="29" t="s">
        <v>93</v>
      </c>
      <c r="B50" s="31">
        <v>13621</v>
      </c>
    </row>
    <row r="51" spans="1:2">
      <c r="A51" s="29" t="s">
        <v>122</v>
      </c>
      <c r="B51" s="31">
        <v>14331</v>
      </c>
    </row>
  </sheetData>
  <mergeCells count="3">
    <mergeCell ref="A8:B8"/>
    <mergeCell ref="A23:B23"/>
    <mergeCell ref="A38:B38"/>
  </mergeCells>
  <pageMargins left="0.7" right="0.7" top="0.75" bottom="0.75" header="0.3" footer="0.3"/>
  <pageSetup paperSize="9" scale="65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3:D51"/>
  <sheetViews>
    <sheetView zoomScale="130" zoomScaleNormal="130" zoomScalePageLayoutView="130" workbookViewId="0">
      <selection activeCell="E4" sqref="E4"/>
    </sheetView>
  </sheetViews>
  <sheetFormatPr baseColWidth="10" defaultRowHeight="14" x14ac:dyDescent="0"/>
  <cols>
    <col min="1" max="1" width="15" customWidth="1"/>
    <col min="2" max="2" width="21.6640625" customWidth="1"/>
    <col min="3" max="3" width="17" customWidth="1"/>
    <col min="5" max="5" width="22.5" customWidth="1"/>
  </cols>
  <sheetData>
    <row r="3" spans="1:4">
      <c r="D3" s="4" t="s">
        <v>166</v>
      </c>
    </row>
    <row r="4" spans="1:4">
      <c r="D4" s="4" t="s">
        <v>167</v>
      </c>
    </row>
    <row r="5" spans="1:4">
      <c r="A5" s="14" t="s">
        <v>144</v>
      </c>
    </row>
    <row r="6" spans="1:4">
      <c r="A6" s="14"/>
    </row>
    <row r="7" spans="1:4" ht="20">
      <c r="A7" s="60" t="s">
        <v>109</v>
      </c>
    </row>
    <row r="8" spans="1:4" ht="29.25" customHeight="1">
      <c r="A8" s="83" t="s">
        <v>32</v>
      </c>
      <c r="B8" s="84"/>
    </row>
    <row r="9" spans="1:4">
      <c r="A9" s="27" t="s">
        <v>33</v>
      </c>
      <c r="B9" s="28">
        <f t="shared" ref="B9:B21" si="0">B24/B39</f>
        <v>0.33781735505873439</v>
      </c>
    </row>
    <row r="10" spans="1:4">
      <c r="A10" s="27" t="s">
        <v>34</v>
      </c>
      <c r="B10" s="28">
        <f t="shared" si="0"/>
        <v>0.32172624560103724</v>
      </c>
    </row>
    <row r="11" spans="1:4">
      <c r="A11" s="27" t="s">
        <v>35</v>
      </c>
      <c r="B11" s="28">
        <f t="shared" si="0"/>
        <v>0.30897583429228997</v>
      </c>
    </row>
    <row r="12" spans="1:4">
      <c r="A12" s="27" t="s">
        <v>36</v>
      </c>
      <c r="B12" s="28">
        <f t="shared" si="0"/>
        <v>0.31061452513966481</v>
      </c>
    </row>
    <row r="13" spans="1:4">
      <c r="A13" s="27" t="s">
        <v>37</v>
      </c>
      <c r="B13" s="28">
        <f t="shared" si="0"/>
        <v>0.30702881262616993</v>
      </c>
    </row>
    <row r="14" spans="1:4">
      <c r="A14" s="27" t="s">
        <v>38</v>
      </c>
      <c r="B14" s="28">
        <f t="shared" si="0"/>
        <v>0.31130899376669635</v>
      </c>
    </row>
    <row r="15" spans="1:4">
      <c r="A15" s="29" t="s">
        <v>39</v>
      </c>
      <c r="B15" s="28">
        <f t="shared" si="0"/>
        <v>0.28993118435349513</v>
      </c>
    </row>
    <row r="16" spans="1:4">
      <c r="A16" s="29" t="s">
        <v>40</v>
      </c>
      <c r="B16" s="28">
        <f t="shared" si="0"/>
        <v>0.29947397061491021</v>
      </c>
    </row>
    <row r="17" spans="1:2">
      <c r="A17" s="29" t="s">
        <v>41</v>
      </c>
      <c r="B17" s="28">
        <f t="shared" si="0"/>
        <v>0.32144163922429564</v>
      </c>
    </row>
    <row r="18" spans="1:2">
      <c r="A18" s="29" t="s">
        <v>42</v>
      </c>
      <c r="B18" s="28">
        <f t="shared" si="0"/>
        <v>0.30752764894755619</v>
      </c>
    </row>
    <row r="19" spans="1:2">
      <c r="A19" s="29" t="s">
        <v>43</v>
      </c>
      <c r="B19" s="30">
        <f t="shared" si="0"/>
        <v>0.29181004817618722</v>
      </c>
    </row>
    <row r="20" spans="1:2">
      <c r="A20" s="29" t="s">
        <v>93</v>
      </c>
      <c r="B20" s="30">
        <f t="shared" si="0"/>
        <v>0.28181331429591289</v>
      </c>
    </row>
    <row r="21" spans="1:2">
      <c r="A21" s="29" t="s">
        <v>122</v>
      </c>
      <c r="B21" s="30">
        <f t="shared" si="0"/>
        <v>0.27614849974571959</v>
      </c>
    </row>
    <row r="22" spans="1:2">
      <c r="A22" s="17"/>
      <c r="B22" s="17"/>
    </row>
    <row r="23" spans="1:2">
      <c r="A23" s="85" t="s">
        <v>44</v>
      </c>
      <c r="B23" s="86"/>
    </row>
    <row r="24" spans="1:2">
      <c r="A24" s="29" t="s">
        <v>33</v>
      </c>
      <c r="B24" s="31">
        <v>1783</v>
      </c>
    </row>
    <row r="25" spans="1:2">
      <c r="A25" s="29" t="s">
        <v>34</v>
      </c>
      <c r="B25" s="31">
        <v>1737</v>
      </c>
    </row>
    <row r="26" spans="1:2">
      <c r="A26" s="29" t="s">
        <v>35</v>
      </c>
      <c r="B26" s="31">
        <v>1611</v>
      </c>
    </row>
    <row r="27" spans="1:2">
      <c r="A27" s="29" t="s">
        <v>36</v>
      </c>
      <c r="B27" s="31">
        <v>1668</v>
      </c>
    </row>
    <row r="28" spans="1:2">
      <c r="A28" s="29" t="s">
        <v>37</v>
      </c>
      <c r="B28" s="31">
        <v>1673</v>
      </c>
    </row>
    <row r="29" spans="1:2">
      <c r="A29" s="29" t="s">
        <v>38</v>
      </c>
      <c r="B29" s="31">
        <v>1748</v>
      </c>
    </row>
    <row r="30" spans="1:2">
      <c r="A30" s="29" t="s">
        <v>39</v>
      </c>
      <c r="B30" s="31">
        <v>1601</v>
      </c>
    </row>
    <row r="31" spans="1:2">
      <c r="A31" s="29" t="s">
        <v>40</v>
      </c>
      <c r="B31" s="31">
        <v>1651</v>
      </c>
    </row>
    <row r="32" spans="1:2">
      <c r="A32" s="29" t="s">
        <v>41</v>
      </c>
      <c r="B32" s="31">
        <v>1757</v>
      </c>
    </row>
    <row r="33" spans="1:2">
      <c r="A33" s="29" t="s">
        <v>42</v>
      </c>
      <c r="B33" s="31">
        <v>1724</v>
      </c>
    </row>
    <row r="34" spans="1:2">
      <c r="A34" s="29" t="s">
        <v>43</v>
      </c>
      <c r="B34" s="31">
        <v>1696</v>
      </c>
    </row>
    <row r="35" spans="1:2">
      <c r="A35" s="29" t="s">
        <v>93</v>
      </c>
      <c r="B35" s="31">
        <v>1579</v>
      </c>
    </row>
    <row r="36" spans="1:2">
      <c r="A36" s="29" t="s">
        <v>122</v>
      </c>
      <c r="B36" s="31">
        <v>1629</v>
      </c>
    </row>
    <row r="38" spans="1:2">
      <c r="A38" s="85" t="s">
        <v>98</v>
      </c>
      <c r="B38" s="86"/>
    </row>
    <row r="39" spans="1:2">
      <c r="A39" s="29" t="s">
        <v>33</v>
      </c>
      <c r="B39" s="31">
        <v>5278</v>
      </c>
    </row>
    <row r="40" spans="1:2">
      <c r="A40" s="29" t="s">
        <v>34</v>
      </c>
      <c r="B40" s="31">
        <v>5399</v>
      </c>
    </row>
    <row r="41" spans="1:2">
      <c r="A41" s="29" t="s">
        <v>35</v>
      </c>
      <c r="B41" s="31">
        <v>5214</v>
      </c>
    </row>
    <row r="42" spans="1:2">
      <c r="A42" s="29" t="s">
        <v>36</v>
      </c>
      <c r="B42" s="31">
        <v>5370</v>
      </c>
    </row>
    <row r="43" spans="1:2">
      <c r="A43" s="29" t="s">
        <v>37</v>
      </c>
      <c r="B43" s="31">
        <v>5449</v>
      </c>
    </row>
    <row r="44" spans="1:2">
      <c r="A44" s="29" t="s">
        <v>38</v>
      </c>
      <c r="B44" s="31">
        <v>5615</v>
      </c>
    </row>
    <row r="45" spans="1:2">
      <c r="A45" s="29" t="s">
        <v>39</v>
      </c>
      <c r="B45" s="31">
        <v>5522</v>
      </c>
    </row>
    <row r="46" spans="1:2">
      <c r="A46" s="29" t="s">
        <v>40</v>
      </c>
      <c r="B46" s="31">
        <v>5513</v>
      </c>
    </row>
    <row r="47" spans="1:2">
      <c r="A47" s="29" t="s">
        <v>41</v>
      </c>
      <c r="B47" s="31">
        <v>5466</v>
      </c>
    </row>
    <row r="48" spans="1:2">
      <c r="A48" s="29" t="s">
        <v>42</v>
      </c>
      <c r="B48" s="31">
        <v>5606</v>
      </c>
    </row>
    <row r="49" spans="1:2">
      <c r="A49" s="29" t="s">
        <v>43</v>
      </c>
      <c r="B49" s="31">
        <v>5812</v>
      </c>
    </row>
    <row r="50" spans="1:2">
      <c r="A50" s="29" t="s">
        <v>93</v>
      </c>
      <c r="B50" s="31">
        <v>5603</v>
      </c>
    </row>
    <row r="51" spans="1:2">
      <c r="A51" s="29" t="s">
        <v>122</v>
      </c>
      <c r="B51" s="31">
        <v>5899</v>
      </c>
    </row>
  </sheetData>
  <mergeCells count="3">
    <mergeCell ref="A8:B8"/>
    <mergeCell ref="A23:B23"/>
    <mergeCell ref="A38:B38"/>
  </mergeCells>
  <pageMargins left="0.7" right="0.7" top="0.75" bottom="0.75" header="0.3" footer="0.3"/>
  <pageSetup paperSize="9" scale="65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51"/>
  <sheetViews>
    <sheetView zoomScale="130" zoomScaleNormal="130" zoomScalePageLayoutView="130" workbookViewId="0">
      <selection activeCell="J9" sqref="J9"/>
    </sheetView>
  </sheetViews>
  <sheetFormatPr baseColWidth="10" defaultRowHeight="14" x14ac:dyDescent="0"/>
  <cols>
    <col min="2" max="2" width="23.6640625" customWidth="1"/>
    <col min="5" max="5" width="22.5" customWidth="1"/>
  </cols>
  <sheetData>
    <row r="4" spans="1:5">
      <c r="E4" s="4" t="s">
        <v>169</v>
      </c>
    </row>
    <row r="5" spans="1:5">
      <c r="A5" s="14" t="s">
        <v>144</v>
      </c>
      <c r="E5" s="4" t="s">
        <v>170</v>
      </c>
    </row>
    <row r="6" spans="1:5">
      <c r="A6" s="14"/>
    </row>
    <row r="7" spans="1:5" ht="20">
      <c r="A7" s="60" t="s">
        <v>110</v>
      </c>
    </row>
    <row r="8" spans="1:5" ht="29.25" customHeight="1">
      <c r="A8" s="83" t="s">
        <v>32</v>
      </c>
      <c r="B8" s="84"/>
    </row>
    <row r="9" spans="1:5">
      <c r="A9" s="27" t="s">
        <v>33</v>
      </c>
      <c r="B9" s="28">
        <f t="shared" ref="B9:B21" si="0">B24/B39</f>
        <v>0.33907947886442508</v>
      </c>
    </row>
    <row r="10" spans="1:5">
      <c r="A10" s="27" t="s">
        <v>34</v>
      </c>
      <c r="B10" s="28">
        <f t="shared" si="0"/>
        <v>0.34017496635262451</v>
      </c>
    </row>
    <row r="11" spans="1:5">
      <c r="A11" s="27" t="s">
        <v>35</v>
      </c>
      <c r="B11" s="28">
        <f t="shared" si="0"/>
        <v>0.32396950065929025</v>
      </c>
    </row>
    <row r="12" spans="1:5">
      <c r="A12" s="27" t="s">
        <v>36</v>
      </c>
      <c r="B12" s="28">
        <f t="shared" si="0"/>
        <v>0.31767250942977593</v>
      </c>
    </row>
    <row r="13" spans="1:5">
      <c r="A13" s="27" t="s">
        <v>37</v>
      </c>
      <c r="B13" s="28">
        <f t="shared" si="0"/>
        <v>0.32171799027552672</v>
      </c>
    </row>
    <row r="14" spans="1:5">
      <c r="A14" s="27" t="s">
        <v>38</v>
      </c>
      <c r="B14" s="28">
        <f t="shared" si="0"/>
        <v>0.31511076821338035</v>
      </c>
    </row>
    <row r="15" spans="1:5">
      <c r="A15" s="29" t="s">
        <v>39</v>
      </c>
      <c r="B15" s="28">
        <f t="shared" si="0"/>
        <v>0.31557219133593878</v>
      </c>
    </row>
    <row r="16" spans="1:5">
      <c r="A16" s="29" t="s">
        <v>40</v>
      </c>
      <c r="B16" s="28">
        <f t="shared" si="0"/>
        <v>0.30330313431995948</v>
      </c>
    </row>
    <row r="17" spans="1:2">
      <c r="A17" s="29" t="s">
        <v>41</v>
      </c>
      <c r="B17" s="28">
        <f t="shared" si="0"/>
        <v>0.31362777109468981</v>
      </c>
    </row>
    <row r="18" spans="1:2">
      <c r="A18" s="29" t="s">
        <v>42</v>
      </c>
      <c r="B18" s="28">
        <f t="shared" si="0"/>
        <v>0.30150113554533875</v>
      </c>
    </row>
    <row r="19" spans="1:2">
      <c r="A19" s="29" t="s">
        <v>43</v>
      </c>
      <c r="B19" s="28">
        <f t="shared" si="0"/>
        <v>0.29609994226024883</v>
      </c>
    </row>
    <row r="20" spans="1:2">
      <c r="A20" s="29" t="s">
        <v>93</v>
      </c>
      <c r="B20" s="28">
        <f t="shared" si="0"/>
        <v>0.29756418696510861</v>
      </c>
    </row>
    <row r="21" spans="1:2">
      <c r="A21" s="29" t="s">
        <v>122</v>
      </c>
      <c r="B21" s="28">
        <f t="shared" si="0"/>
        <v>0.28570651286794713</v>
      </c>
    </row>
    <row r="22" spans="1:2">
      <c r="A22" s="17"/>
      <c r="B22" s="17"/>
    </row>
    <row r="23" spans="1:2">
      <c r="A23" s="85" t="s">
        <v>44</v>
      </c>
      <c r="B23" s="86"/>
    </row>
    <row r="24" spans="1:2">
      <c r="A24" s="29" t="s">
        <v>33</v>
      </c>
      <c r="B24" s="31">
        <v>5960</v>
      </c>
    </row>
    <row r="25" spans="1:2">
      <c r="A25" s="29" t="s">
        <v>34</v>
      </c>
      <c r="B25" s="31">
        <v>6066</v>
      </c>
    </row>
    <row r="26" spans="1:2">
      <c r="A26" s="29" t="s">
        <v>35</v>
      </c>
      <c r="B26" s="31">
        <v>5651</v>
      </c>
    </row>
    <row r="27" spans="1:2">
      <c r="A27" s="29" t="s">
        <v>36</v>
      </c>
      <c r="B27" s="31">
        <v>5727</v>
      </c>
    </row>
    <row r="28" spans="1:2">
      <c r="A28" s="29" t="s">
        <v>37</v>
      </c>
      <c r="B28" s="31">
        <v>5558</v>
      </c>
    </row>
    <row r="29" spans="1:2">
      <c r="A29" s="29" t="s">
        <v>38</v>
      </c>
      <c r="B29" s="31">
        <v>5718</v>
      </c>
    </row>
    <row r="30" spans="1:2">
      <c r="A30" s="29" t="s">
        <v>39</v>
      </c>
      <c r="B30" s="31">
        <v>5733</v>
      </c>
    </row>
    <row r="31" spans="1:2">
      <c r="A31" s="29" t="s">
        <v>40</v>
      </c>
      <c r="B31" s="31">
        <v>5390</v>
      </c>
    </row>
    <row r="32" spans="1:2">
      <c r="A32" s="29" t="s">
        <v>41</v>
      </c>
      <c r="B32" s="31">
        <v>5475</v>
      </c>
    </row>
    <row r="33" spans="1:2">
      <c r="A33" s="29" t="s">
        <v>42</v>
      </c>
      <c r="B33" s="31">
        <v>5443</v>
      </c>
    </row>
    <row r="34" spans="1:2">
      <c r="A34" s="29" t="s">
        <v>43</v>
      </c>
      <c r="B34" s="31">
        <v>5641</v>
      </c>
    </row>
    <row r="35" spans="1:2">
      <c r="A35" s="29" t="s">
        <v>93</v>
      </c>
      <c r="B35" s="31">
        <v>5424</v>
      </c>
    </row>
    <row r="36" spans="1:2">
      <c r="A36" s="29" t="s">
        <v>122</v>
      </c>
      <c r="B36" s="31">
        <v>5251</v>
      </c>
    </row>
    <row r="38" spans="1:2">
      <c r="A38" s="85" t="s">
        <v>98</v>
      </c>
      <c r="B38" s="86"/>
    </row>
    <row r="39" spans="1:2">
      <c r="A39" s="29" t="s">
        <v>33</v>
      </c>
      <c r="B39" s="31">
        <v>17577</v>
      </c>
    </row>
    <row r="40" spans="1:2">
      <c r="A40" s="29" t="s">
        <v>34</v>
      </c>
      <c r="B40" s="31">
        <v>17832</v>
      </c>
    </row>
    <row r="41" spans="1:2">
      <c r="A41" s="29" t="s">
        <v>35</v>
      </c>
      <c r="B41" s="31">
        <v>17443</v>
      </c>
    </row>
    <row r="42" spans="1:2">
      <c r="A42" s="29" t="s">
        <v>36</v>
      </c>
      <c r="B42" s="31">
        <v>18028</v>
      </c>
    </row>
    <row r="43" spans="1:2">
      <c r="A43" s="29" t="s">
        <v>37</v>
      </c>
      <c r="B43" s="31">
        <v>17276</v>
      </c>
    </row>
    <row r="44" spans="1:2">
      <c r="A44" s="29" t="s">
        <v>38</v>
      </c>
      <c r="B44" s="31">
        <v>18146</v>
      </c>
    </row>
    <row r="45" spans="1:2">
      <c r="A45" s="29" t="s">
        <v>39</v>
      </c>
      <c r="B45" s="31">
        <v>18167</v>
      </c>
    </row>
    <row r="46" spans="1:2">
      <c r="A46" s="29" t="s">
        <v>40</v>
      </c>
      <c r="B46" s="31">
        <v>17771</v>
      </c>
    </row>
    <row r="47" spans="1:2">
      <c r="A47" s="29" t="s">
        <v>41</v>
      </c>
      <c r="B47" s="31">
        <v>17457</v>
      </c>
    </row>
    <row r="48" spans="1:2">
      <c r="A48" s="29" t="s">
        <v>42</v>
      </c>
      <c r="B48" s="31">
        <v>18053</v>
      </c>
    </row>
    <row r="49" spans="1:2">
      <c r="A49" s="29" t="s">
        <v>43</v>
      </c>
      <c r="B49" s="31">
        <v>19051</v>
      </c>
    </row>
    <row r="50" spans="1:2">
      <c r="A50" s="29" t="s">
        <v>93</v>
      </c>
      <c r="B50" s="31">
        <v>18228</v>
      </c>
    </row>
    <row r="51" spans="1:2">
      <c r="A51" s="29" t="s">
        <v>122</v>
      </c>
      <c r="B51" s="31">
        <v>18379</v>
      </c>
    </row>
  </sheetData>
  <mergeCells count="3">
    <mergeCell ref="A8:B8"/>
    <mergeCell ref="A23:B23"/>
    <mergeCell ref="A38:B38"/>
  </mergeCell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51"/>
  <sheetViews>
    <sheetView zoomScale="140" zoomScaleNormal="140" zoomScalePageLayoutView="140" workbookViewId="0">
      <selection activeCell="E6" sqref="E6"/>
    </sheetView>
  </sheetViews>
  <sheetFormatPr baseColWidth="10" defaultRowHeight="14" x14ac:dyDescent="0"/>
  <cols>
    <col min="2" max="2" width="25.5" customWidth="1"/>
    <col min="5" max="5" width="22.5" customWidth="1"/>
  </cols>
  <sheetData>
    <row r="4" spans="1:4">
      <c r="D4" s="4" t="s">
        <v>171</v>
      </c>
    </row>
    <row r="5" spans="1:4">
      <c r="A5" s="14" t="s">
        <v>144</v>
      </c>
      <c r="B5" s="14"/>
    </row>
    <row r="6" spans="1:4">
      <c r="A6" s="14"/>
    </row>
    <row r="7" spans="1:4" ht="20">
      <c r="A7" s="60" t="s">
        <v>111</v>
      </c>
    </row>
    <row r="8" spans="1:4" ht="29.25" customHeight="1">
      <c r="A8" s="83" t="s">
        <v>32</v>
      </c>
      <c r="B8" s="84"/>
    </row>
    <row r="9" spans="1:4">
      <c r="A9" s="27" t="s">
        <v>33</v>
      </c>
      <c r="B9" s="28">
        <f t="shared" ref="B9:B21" si="0">B24/B39</f>
        <v>0.33082849444001672</v>
      </c>
    </row>
    <row r="10" spans="1:4">
      <c r="A10" s="27" t="s">
        <v>34</v>
      </c>
      <c r="B10" s="28">
        <f t="shared" si="0"/>
        <v>0.3263960894682269</v>
      </c>
    </row>
    <row r="11" spans="1:4">
      <c r="A11" s="27" t="s">
        <v>35</v>
      </c>
      <c r="B11" s="28">
        <f t="shared" si="0"/>
        <v>0.32405755286435595</v>
      </c>
    </row>
    <row r="12" spans="1:4">
      <c r="A12" s="27" t="s">
        <v>36</v>
      </c>
      <c r="B12" s="28">
        <f t="shared" si="0"/>
        <v>0.3162225134702199</v>
      </c>
    </row>
    <row r="13" spans="1:4">
      <c r="A13" s="27" t="s">
        <v>37</v>
      </c>
      <c r="B13" s="28">
        <f t="shared" si="0"/>
        <v>0.32045889101338432</v>
      </c>
    </row>
    <row r="14" spans="1:4">
      <c r="A14" s="27" t="s">
        <v>38</v>
      </c>
      <c r="B14" s="28">
        <f t="shared" si="0"/>
        <v>0.31725953277519831</v>
      </c>
    </row>
    <row r="15" spans="1:4">
      <c r="A15" s="29" t="s">
        <v>39</v>
      </c>
      <c r="B15" s="28">
        <f t="shared" si="0"/>
        <v>0.31253650700934582</v>
      </c>
    </row>
    <row r="16" spans="1:4">
      <c r="A16" s="29" t="s">
        <v>40</v>
      </c>
      <c r="B16" s="28">
        <f t="shared" si="0"/>
        <v>0.31354059230882569</v>
      </c>
    </row>
    <row r="17" spans="1:2">
      <c r="A17" s="29" t="s">
        <v>41</v>
      </c>
      <c r="B17" s="28">
        <f t="shared" si="0"/>
        <v>0.31147359486289994</v>
      </c>
    </row>
    <row r="18" spans="1:2">
      <c r="A18" s="29" t="s">
        <v>42</v>
      </c>
      <c r="B18" s="28">
        <f t="shared" si="0"/>
        <v>0.30611265004616806</v>
      </c>
    </row>
    <row r="19" spans="1:2">
      <c r="A19" s="29" t="s">
        <v>43</v>
      </c>
      <c r="B19" s="28">
        <f t="shared" si="0"/>
        <v>0.30192151173077603</v>
      </c>
    </row>
    <row r="20" spans="1:2">
      <c r="A20" s="29" t="s">
        <v>93</v>
      </c>
      <c r="B20" s="28">
        <f t="shared" si="0"/>
        <v>0.3013778310975388</v>
      </c>
    </row>
    <row r="21" spans="1:2">
      <c r="A21" s="29" t="s">
        <v>122</v>
      </c>
      <c r="B21" s="28">
        <f t="shared" si="0"/>
        <v>0.29754921366106452</v>
      </c>
    </row>
    <row r="22" spans="1:2">
      <c r="A22" s="17"/>
      <c r="B22" s="17"/>
    </row>
    <row r="23" spans="1:2">
      <c r="A23" s="85" t="s">
        <v>44</v>
      </c>
      <c r="B23" s="86"/>
    </row>
    <row r="24" spans="1:2">
      <c r="A24" s="29" t="s">
        <v>33</v>
      </c>
      <c r="B24" s="31">
        <v>8717</v>
      </c>
    </row>
    <row r="25" spans="1:2">
      <c r="A25" s="29" t="s">
        <v>34</v>
      </c>
      <c r="B25" s="31">
        <v>8814</v>
      </c>
    </row>
    <row r="26" spans="1:2">
      <c r="A26" s="29" t="s">
        <v>35</v>
      </c>
      <c r="B26" s="31">
        <v>8536</v>
      </c>
    </row>
    <row r="27" spans="1:2">
      <c r="A27" s="29" t="s">
        <v>36</v>
      </c>
      <c r="B27" s="31">
        <v>8686</v>
      </c>
    </row>
    <row r="28" spans="1:2">
      <c r="A28" s="29" t="s">
        <v>37</v>
      </c>
      <c r="B28" s="31">
        <v>8380</v>
      </c>
    </row>
    <row r="29" spans="1:2">
      <c r="A29" s="29" t="s">
        <v>38</v>
      </c>
      <c r="B29" s="31">
        <v>8678</v>
      </c>
    </row>
    <row r="30" spans="1:2">
      <c r="A30" s="29" t="s">
        <v>39</v>
      </c>
      <c r="B30" s="31">
        <v>8561</v>
      </c>
    </row>
    <row r="31" spans="1:2">
      <c r="A31" s="29" t="s">
        <v>40</v>
      </c>
      <c r="B31" s="31">
        <v>8512</v>
      </c>
    </row>
    <row r="32" spans="1:2">
      <c r="A32" s="29" t="s">
        <v>41</v>
      </c>
      <c r="B32" s="31">
        <v>8440</v>
      </c>
    </row>
    <row r="33" spans="1:2">
      <c r="A33" s="29" t="s">
        <v>42</v>
      </c>
      <c r="B33" s="31">
        <v>8288</v>
      </c>
    </row>
    <row r="34" spans="1:2">
      <c r="A34" s="29" t="s">
        <v>43</v>
      </c>
      <c r="B34" s="31">
        <v>8532</v>
      </c>
    </row>
    <row r="35" spans="1:2">
      <c r="A35" s="29" t="s">
        <v>93</v>
      </c>
      <c r="B35" s="31">
        <v>8290</v>
      </c>
    </row>
    <row r="36" spans="1:2">
      <c r="A36" s="29" t="s">
        <v>122</v>
      </c>
      <c r="B36" s="31">
        <v>8268</v>
      </c>
    </row>
    <row r="38" spans="1:2">
      <c r="A38" s="85" t="s">
        <v>98</v>
      </c>
      <c r="B38" s="86"/>
    </row>
    <row r="39" spans="1:2">
      <c r="A39" s="29" t="s">
        <v>33</v>
      </c>
      <c r="B39" s="31">
        <v>26349</v>
      </c>
    </row>
    <row r="40" spans="1:2">
      <c r="A40" s="29" t="s">
        <v>34</v>
      </c>
      <c r="B40" s="31">
        <v>27004</v>
      </c>
    </row>
    <row r="41" spans="1:2">
      <c r="A41" s="29" t="s">
        <v>35</v>
      </c>
      <c r="B41" s="31">
        <v>26341</v>
      </c>
    </row>
    <row r="42" spans="1:2">
      <c r="A42" s="29" t="s">
        <v>36</v>
      </c>
      <c r="B42" s="31">
        <v>27468</v>
      </c>
    </row>
    <row r="43" spans="1:2">
      <c r="A43" s="29" t="s">
        <v>37</v>
      </c>
      <c r="B43" s="31">
        <v>26150</v>
      </c>
    </row>
    <row r="44" spans="1:2">
      <c r="A44" s="29" t="s">
        <v>38</v>
      </c>
      <c r="B44" s="31">
        <v>27353</v>
      </c>
    </row>
    <row r="45" spans="1:2">
      <c r="A45" s="29" t="s">
        <v>39</v>
      </c>
      <c r="B45" s="31">
        <v>27392</v>
      </c>
    </row>
    <row r="46" spans="1:2">
      <c r="A46" s="29" t="s">
        <v>40</v>
      </c>
      <c r="B46" s="31">
        <v>27148</v>
      </c>
    </row>
    <row r="47" spans="1:2">
      <c r="A47" s="29" t="s">
        <v>41</v>
      </c>
      <c r="B47" s="31">
        <v>27097</v>
      </c>
    </row>
    <row r="48" spans="1:2">
      <c r="A48" s="29" t="s">
        <v>42</v>
      </c>
      <c r="B48" s="31">
        <v>27075</v>
      </c>
    </row>
    <row r="49" spans="1:2">
      <c r="A49" s="29" t="s">
        <v>43</v>
      </c>
      <c r="B49" s="31">
        <v>28259</v>
      </c>
    </row>
    <row r="50" spans="1:2">
      <c r="A50" s="29" t="s">
        <v>93</v>
      </c>
      <c r="B50" s="31">
        <v>27507</v>
      </c>
    </row>
    <row r="51" spans="1:2">
      <c r="A51" s="29" t="s">
        <v>122</v>
      </c>
      <c r="B51" s="31">
        <v>27787</v>
      </c>
    </row>
  </sheetData>
  <mergeCells count="3">
    <mergeCell ref="A8:B8"/>
    <mergeCell ref="A23:B23"/>
    <mergeCell ref="A38:B38"/>
  </mergeCell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4:D51"/>
  <sheetViews>
    <sheetView zoomScale="130" zoomScaleNormal="130" zoomScalePageLayoutView="130" workbookViewId="0">
      <selection activeCell="D5" sqref="D5"/>
    </sheetView>
  </sheetViews>
  <sheetFormatPr baseColWidth="10" defaultRowHeight="14" x14ac:dyDescent="0"/>
  <cols>
    <col min="1" max="1" width="15" customWidth="1"/>
    <col min="2" max="2" width="29.33203125" customWidth="1"/>
    <col min="3" max="3" width="11.5" customWidth="1"/>
    <col min="5" max="5" width="22.5" customWidth="1"/>
  </cols>
  <sheetData>
    <row r="4" spans="1:4">
      <c r="D4" s="4" t="s">
        <v>173</v>
      </c>
    </row>
    <row r="5" spans="1:4">
      <c r="A5" s="14" t="s">
        <v>144</v>
      </c>
      <c r="D5" t="s">
        <v>172</v>
      </c>
    </row>
    <row r="6" spans="1:4">
      <c r="A6" s="14"/>
    </row>
    <row r="7" spans="1:4" ht="20">
      <c r="A7" s="60" t="s">
        <v>112</v>
      </c>
    </row>
    <row r="8" spans="1:4" ht="29.25" customHeight="1">
      <c r="A8" s="83" t="s">
        <v>32</v>
      </c>
      <c r="B8" s="84"/>
    </row>
    <row r="9" spans="1:4">
      <c r="A9" s="27" t="s">
        <v>33</v>
      </c>
      <c r="B9" s="28">
        <f t="shared" ref="B9:B21" si="0">B24/B39</f>
        <v>0.32040026269399607</v>
      </c>
    </row>
    <row r="10" spans="1:4">
      <c r="A10" s="27" t="s">
        <v>34</v>
      </c>
      <c r="B10" s="28">
        <f t="shared" si="0"/>
        <v>0.31098997019054991</v>
      </c>
    </row>
    <row r="11" spans="1:4">
      <c r="A11" s="27" t="s">
        <v>35</v>
      </c>
      <c r="B11" s="28">
        <f t="shared" si="0"/>
        <v>0.30781758957654726</v>
      </c>
    </row>
    <row r="12" spans="1:4">
      <c r="A12" s="27" t="s">
        <v>36</v>
      </c>
      <c r="B12" s="28">
        <f t="shared" si="0"/>
        <v>0.30896612007705132</v>
      </c>
    </row>
    <row r="13" spans="1:4">
      <c r="A13" s="27" t="s">
        <v>37</v>
      </c>
      <c r="B13" s="28">
        <f t="shared" si="0"/>
        <v>0.30414945647477665</v>
      </c>
    </row>
    <row r="14" spans="1:4">
      <c r="A14" s="27" t="s">
        <v>38</v>
      </c>
      <c r="B14" s="28">
        <f t="shared" si="0"/>
        <v>0.30002499791684029</v>
      </c>
    </row>
    <row r="15" spans="1:4">
      <c r="A15" s="29" t="s">
        <v>39</v>
      </c>
      <c r="B15" s="28">
        <f t="shared" si="0"/>
        <v>0.29602395608051907</v>
      </c>
    </row>
    <row r="16" spans="1:4">
      <c r="A16" s="29" t="s">
        <v>40</v>
      </c>
      <c r="B16" s="28">
        <f t="shared" si="0"/>
        <v>0.29038681734455118</v>
      </c>
    </row>
    <row r="17" spans="1:2">
      <c r="A17" s="29" t="s">
        <v>41</v>
      </c>
      <c r="B17" s="28">
        <f t="shared" si="0"/>
        <v>0.28621440536013398</v>
      </c>
    </row>
    <row r="18" spans="1:2">
      <c r="A18" s="29" t="s">
        <v>42</v>
      </c>
      <c r="B18" s="28">
        <f t="shared" si="0"/>
        <v>0.27924170931082609</v>
      </c>
    </row>
    <row r="19" spans="1:2">
      <c r="A19" s="29" t="s">
        <v>43</v>
      </c>
      <c r="B19" s="30">
        <f t="shared" si="0"/>
        <v>0.28635851183765504</v>
      </c>
    </row>
    <row r="20" spans="1:2">
      <c r="A20" s="29" t="s">
        <v>93</v>
      </c>
      <c r="B20" s="30">
        <f t="shared" si="0"/>
        <v>0.28000065781900108</v>
      </c>
    </row>
    <row r="21" spans="1:2">
      <c r="A21" s="29" t="s">
        <v>122</v>
      </c>
      <c r="B21" s="30">
        <f t="shared" si="0"/>
        <v>0.27608082323586491</v>
      </c>
    </row>
    <row r="22" spans="1:2">
      <c r="A22" s="17"/>
      <c r="B22" s="17"/>
    </row>
    <row r="23" spans="1:2">
      <c r="A23" s="85" t="s">
        <v>44</v>
      </c>
      <c r="B23" s="86"/>
    </row>
    <row r="24" spans="1:2">
      <c r="A24" s="29" t="s">
        <v>33</v>
      </c>
      <c r="B24" s="31">
        <v>18539</v>
      </c>
    </row>
    <row r="25" spans="1:2">
      <c r="A25" s="29" t="s">
        <v>34</v>
      </c>
      <c r="B25" s="31">
        <v>18883</v>
      </c>
    </row>
    <row r="26" spans="1:2">
      <c r="A26" s="29" t="s">
        <v>35</v>
      </c>
      <c r="B26" s="31">
        <v>17766</v>
      </c>
    </row>
    <row r="27" spans="1:2">
      <c r="A27" s="29" t="s">
        <v>36</v>
      </c>
      <c r="B27" s="31">
        <v>19087</v>
      </c>
    </row>
    <row r="28" spans="1:2">
      <c r="A28" s="29" t="s">
        <v>37</v>
      </c>
      <c r="B28" s="31">
        <v>17599</v>
      </c>
    </row>
    <row r="29" spans="1:2">
      <c r="A29" s="29" t="s">
        <v>38</v>
      </c>
      <c r="B29" s="31">
        <v>18003</v>
      </c>
    </row>
    <row r="30" spans="1:2">
      <c r="A30" s="29" t="s">
        <v>39</v>
      </c>
      <c r="B30" s="31">
        <v>17794</v>
      </c>
    </row>
    <row r="31" spans="1:2">
      <c r="A31" s="29" t="s">
        <v>40</v>
      </c>
      <c r="B31" s="31">
        <v>17499</v>
      </c>
    </row>
    <row r="32" spans="1:2">
      <c r="A32" s="29" t="s">
        <v>41</v>
      </c>
      <c r="B32" s="31">
        <v>17087</v>
      </c>
    </row>
    <row r="33" spans="1:2">
      <c r="A33" s="29" t="s">
        <v>42</v>
      </c>
      <c r="B33" s="31">
        <v>16807</v>
      </c>
    </row>
    <row r="34" spans="1:2">
      <c r="A34" s="29" t="s">
        <v>43</v>
      </c>
      <c r="B34" s="31">
        <v>18034</v>
      </c>
    </row>
    <row r="35" spans="1:2">
      <c r="A35" s="29" t="s">
        <v>93</v>
      </c>
      <c r="B35" s="31">
        <v>17026</v>
      </c>
    </row>
    <row r="36" spans="1:2">
      <c r="A36" s="29" t="s">
        <v>122</v>
      </c>
      <c r="B36" s="31">
        <v>16929</v>
      </c>
    </row>
    <row r="38" spans="1:2">
      <c r="A38" s="85" t="s">
        <v>98</v>
      </c>
      <c r="B38" s="86"/>
    </row>
    <row r="39" spans="1:2">
      <c r="A39" s="29" t="s">
        <v>33</v>
      </c>
      <c r="B39" s="31">
        <v>57862</v>
      </c>
    </row>
    <row r="40" spans="1:2">
      <c r="A40" s="29" t="s">
        <v>34</v>
      </c>
      <c r="B40" s="31">
        <v>60719</v>
      </c>
    </row>
    <row r="41" spans="1:2">
      <c r="A41" s="29" t="s">
        <v>35</v>
      </c>
      <c r="B41" s="31">
        <v>57716</v>
      </c>
    </row>
    <row r="42" spans="1:2">
      <c r="A42" s="29" t="s">
        <v>36</v>
      </c>
      <c r="B42" s="31">
        <v>61777</v>
      </c>
    </row>
    <row r="43" spans="1:2">
      <c r="A43" s="29" t="s">
        <v>37</v>
      </c>
      <c r="B43" s="31">
        <v>57863</v>
      </c>
    </row>
    <row r="44" spans="1:2">
      <c r="A44" s="29" t="s">
        <v>38</v>
      </c>
      <c r="B44" s="31">
        <v>60005</v>
      </c>
    </row>
    <row r="45" spans="1:2">
      <c r="A45" s="29" t="s">
        <v>39</v>
      </c>
      <c r="B45" s="31">
        <v>60110</v>
      </c>
    </row>
    <row r="46" spans="1:2">
      <c r="A46" s="29" t="s">
        <v>40</v>
      </c>
      <c r="B46" s="31">
        <v>60261</v>
      </c>
    </row>
    <row r="47" spans="1:2">
      <c r="A47" s="29" t="s">
        <v>41</v>
      </c>
      <c r="B47" s="31">
        <v>59700</v>
      </c>
    </row>
    <row r="48" spans="1:2">
      <c r="A48" s="29" t="s">
        <v>42</v>
      </c>
      <c r="B48" s="31">
        <v>60188</v>
      </c>
    </row>
    <row r="49" spans="1:2">
      <c r="A49" s="29" t="s">
        <v>43</v>
      </c>
      <c r="B49" s="31">
        <v>62977</v>
      </c>
    </row>
    <row r="50" spans="1:2">
      <c r="A50" s="29" t="s">
        <v>93</v>
      </c>
      <c r="B50" s="31">
        <v>60807</v>
      </c>
    </row>
    <row r="51" spans="1:2">
      <c r="A51" s="29" t="s">
        <v>122</v>
      </c>
      <c r="B51" s="31">
        <v>61319</v>
      </c>
    </row>
  </sheetData>
  <mergeCells count="3">
    <mergeCell ref="A8:B8"/>
    <mergeCell ref="A23:B23"/>
    <mergeCell ref="A38:B38"/>
  </mergeCells>
  <pageMargins left="0.7" right="0.7" top="0.75" bottom="0.75" header="0.3" footer="0.3"/>
  <pageSetup paperSize="9" scale="65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51"/>
  <sheetViews>
    <sheetView zoomScale="140" zoomScaleNormal="140" zoomScalePageLayoutView="140" workbookViewId="0">
      <selection activeCell="D5" sqref="D5"/>
    </sheetView>
  </sheetViews>
  <sheetFormatPr baseColWidth="10" defaultRowHeight="14" x14ac:dyDescent="0"/>
  <cols>
    <col min="2" max="2" width="25.5" customWidth="1"/>
    <col min="5" max="5" width="22.5" customWidth="1"/>
  </cols>
  <sheetData>
    <row r="4" spans="1:4">
      <c r="D4" s="4" t="s">
        <v>174</v>
      </c>
    </row>
    <row r="5" spans="1:4">
      <c r="A5" s="14" t="s">
        <v>144</v>
      </c>
    </row>
    <row r="6" spans="1:4">
      <c r="A6" s="14"/>
    </row>
    <row r="7" spans="1:4" ht="20">
      <c r="A7" s="60" t="s">
        <v>113</v>
      </c>
    </row>
    <row r="8" spans="1:4" ht="29.25" customHeight="1">
      <c r="A8" s="83" t="s">
        <v>32</v>
      </c>
      <c r="B8" s="84"/>
    </row>
    <row r="9" spans="1:4">
      <c r="A9" s="27" t="s">
        <v>33</v>
      </c>
      <c r="B9" s="28">
        <f t="shared" ref="B9:B20" si="0">B24/B39</f>
        <v>0.3532088349606598</v>
      </c>
    </row>
    <row r="10" spans="1:4">
      <c r="A10" s="27" t="s">
        <v>34</v>
      </c>
      <c r="B10" s="28">
        <f t="shared" si="0"/>
        <v>0.34808942727353703</v>
      </c>
    </row>
    <row r="11" spans="1:4">
      <c r="A11" s="27" t="s">
        <v>35</v>
      </c>
      <c r="B11" s="28">
        <f t="shared" si="0"/>
        <v>0.34276940792630267</v>
      </c>
    </row>
    <row r="12" spans="1:4">
      <c r="A12" s="27" t="s">
        <v>36</v>
      </c>
      <c r="B12" s="28">
        <f t="shared" si="0"/>
        <v>0.33783904753379285</v>
      </c>
    </row>
    <row r="13" spans="1:4">
      <c r="A13" s="27" t="s">
        <v>37</v>
      </c>
      <c r="B13" s="28">
        <f t="shared" si="0"/>
        <v>0.33063036972680759</v>
      </c>
    </row>
    <row r="14" spans="1:4">
      <c r="A14" s="27" t="s">
        <v>38</v>
      </c>
      <c r="B14" s="28">
        <f t="shared" si="0"/>
        <v>0.32716795241193419</v>
      </c>
    </row>
    <row r="15" spans="1:4">
      <c r="A15" s="29" t="s">
        <v>39</v>
      </c>
      <c r="B15" s="28">
        <f t="shared" si="0"/>
        <v>0.33023656737860357</v>
      </c>
    </row>
    <row r="16" spans="1:4">
      <c r="A16" s="29" t="s">
        <v>40</v>
      </c>
      <c r="B16" s="28">
        <f t="shared" si="0"/>
        <v>0.31754745068850021</v>
      </c>
    </row>
    <row r="17" spans="1:2">
      <c r="A17" s="29" t="s">
        <v>41</v>
      </c>
      <c r="B17" s="28">
        <f t="shared" si="0"/>
        <v>0.3181397928994083</v>
      </c>
    </row>
    <row r="18" spans="1:2">
      <c r="A18" s="29" t="s">
        <v>42</v>
      </c>
      <c r="B18" s="28">
        <f t="shared" si="0"/>
        <v>0.31651549508692367</v>
      </c>
    </row>
    <row r="19" spans="1:2">
      <c r="A19" s="29" t="s">
        <v>43</v>
      </c>
      <c r="B19" s="28">
        <f t="shared" si="0"/>
        <v>0.30845157310302285</v>
      </c>
    </row>
    <row r="20" spans="1:2">
      <c r="A20" s="29" t="s">
        <v>93</v>
      </c>
      <c r="B20" s="28">
        <f t="shared" si="0"/>
        <v>0.3097890066105225</v>
      </c>
    </row>
    <row r="21" spans="1:2">
      <c r="A21" s="29" t="s">
        <v>122</v>
      </c>
      <c r="B21" s="30">
        <v>0.31740000000000002</v>
      </c>
    </row>
    <row r="22" spans="1:2">
      <c r="A22" s="17"/>
      <c r="B22" s="17"/>
    </row>
    <row r="23" spans="1:2">
      <c r="A23" s="85" t="s">
        <v>44</v>
      </c>
      <c r="B23" s="86"/>
    </row>
    <row r="24" spans="1:2">
      <c r="A24" s="29" t="s">
        <v>33</v>
      </c>
      <c r="B24" s="31">
        <v>3726</v>
      </c>
    </row>
    <row r="25" spans="1:2">
      <c r="A25" s="29" t="s">
        <v>34</v>
      </c>
      <c r="B25" s="31">
        <v>3908</v>
      </c>
    </row>
    <row r="26" spans="1:2">
      <c r="A26" s="29" t="s">
        <v>35</v>
      </c>
      <c r="B26" s="31">
        <v>3572</v>
      </c>
    </row>
    <row r="27" spans="1:2">
      <c r="A27" s="29" t="s">
        <v>36</v>
      </c>
      <c r="B27" s="31">
        <v>3774</v>
      </c>
    </row>
    <row r="28" spans="1:2">
      <c r="A28" s="29" t="s">
        <v>37</v>
      </c>
      <c r="B28" s="31">
        <v>3425</v>
      </c>
    </row>
    <row r="29" spans="1:2">
      <c r="A29" s="29" t="s">
        <v>38</v>
      </c>
      <c r="B29" s="31">
        <v>3520</v>
      </c>
    </row>
    <row r="30" spans="1:2">
      <c r="A30" s="29" t="s">
        <v>39</v>
      </c>
      <c r="B30" s="31">
        <v>3448</v>
      </c>
    </row>
    <row r="31" spans="1:2">
      <c r="A31" s="29" t="s">
        <v>40</v>
      </c>
      <c r="B31" s="31">
        <v>3413</v>
      </c>
    </row>
    <row r="32" spans="1:2">
      <c r="A32" s="29" t="s">
        <v>41</v>
      </c>
      <c r="B32" s="31">
        <v>3441</v>
      </c>
    </row>
    <row r="33" spans="1:2">
      <c r="A33" s="29" t="s">
        <v>42</v>
      </c>
      <c r="B33" s="31">
        <v>3350</v>
      </c>
    </row>
    <row r="34" spans="1:2">
      <c r="A34" s="29" t="s">
        <v>43</v>
      </c>
      <c r="B34" s="31">
        <v>3500</v>
      </c>
    </row>
    <row r="35" spans="1:2">
      <c r="A35" s="29" t="s">
        <v>93</v>
      </c>
      <c r="B35" s="31">
        <v>3421</v>
      </c>
    </row>
    <row r="36" spans="1:2">
      <c r="A36" s="29" t="s">
        <v>122</v>
      </c>
      <c r="B36" s="31">
        <v>3428</v>
      </c>
    </row>
    <row r="38" spans="1:2">
      <c r="A38" s="85" t="s">
        <v>98</v>
      </c>
      <c r="B38" s="86"/>
    </row>
    <row r="39" spans="1:2">
      <c r="A39" s="29" t="s">
        <v>33</v>
      </c>
      <c r="B39" s="31">
        <v>10549</v>
      </c>
    </row>
    <row r="40" spans="1:2">
      <c r="A40" s="29" t="s">
        <v>34</v>
      </c>
      <c r="B40" s="31">
        <v>11227</v>
      </c>
    </row>
    <row r="41" spans="1:2">
      <c r="A41" s="29" t="s">
        <v>35</v>
      </c>
      <c r="B41" s="31">
        <v>10421</v>
      </c>
    </row>
    <row r="42" spans="1:2">
      <c r="A42" s="29" t="s">
        <v>36</v>
      </c>
      <c r="B42" s="31">
        <v>11171</v>
      </c>
    </row>
    <row r="43" spans="1:2">
      <c r="A43" s="29" t="s">
        <v>37</v>
      </c>
      <c r="B43" s="31">
        <v>10359</v>
      </c>
    </row>
    <row r="44" spans="1:2">
      <c r="A44" s="29" t="s">
        <v>38</v>
      </c>
      <c r="B44" s="31">
        <v>10759</v>
      </c>
    </row>
    <row r="45" spans="1:2">
      <c r="A45" s="29" t="s">
        <v>39</v>
      </c>
      <c r="B45" s="31">
        <v>10441</v>
      </c>
    </row>
    <row r="46" spans="1:2">
      <c r="A46" s="29" t="s">
        <v>40</v>
      </c>
      <c r="B46" s="31">
        <v>10748</v>
      </c>
    </row>
    <row r="47" spans="1:2">
      <c r="A47" s="29" t="s">
        <v>41</v>
      </c>
      <c r="B47" s="31">
        <v>10816</v>
      </c>
    </row>
    <row r="48" spans="1:2">
      <c r="A48" s="29" t="s">
        <v>42</v>
      </c>
      <c r="B48" s="31">
        <v>10584</v>
      </c>
    </row>
    <row r="49" spans="1:2">
      <c r="A49" s="29" t="s">
        <v>43</v>
      </c>
      <c r="B49" s="31">
        <v>11347</v>
      </c>
    </row>
    <row r="50" spans="1:2">
      <c r="A50" s="29" t="s">
        <v>93</v>
      </c>
      <c r="B50" s="31">
        <v>11043</v>
      </c>
    </row>
    <row r="51" spans="1:2">
      <c r="A51" s="29" t="s">
        <v>122</v>
      </c>
      <c r="B51" s="31">
        <v>10799</v>
      </c>
    </row>
  </sheetData>
  <mergeCells count="3">
    <mergeCell ref="A8:B8"/>
    <mergeCell ref="A23:B23"/>
    <mergeCell ref="A38:B38"/>
  </mergeCell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51"/>
  <sheetViews>
    <sheetView zoomScale="130" zoomScaleNormal="130" zoomScalePageLayoutView="130" workbookViewId="0">
      <selection activeCell="C4" sqref="C4"/>
    </sheetView>
  </sheetViews>
  <sheetFormatPr baseColWidth="10" defaultRowHeight="14" x14ac:dyDescent="0"/>
  <cols>
    <col min="1" max="1" width="23.33203125" customWidth="1"/>
    <col min="2" max="2" width="26.83203125" customWidth="1"/>
  </cols>
  <sheetData>
    <row r="4" spans="1:3">
      <c r="C4" s="4" t="s">
        <v>175</v>
      </c>
    </row>
    <row r="5" spans="1:3">
      <c r="A5" s="14" t="s">
        <v>144</v>
      </c>
      <c r="C5" s="4" t="s">
        <v>176</v>
      </c>
    </row>
    <row r="6" spans="1:3">
      <c r="A6" s="14"/>
    </row>
    <row r="7" spans="1:3" ht="20">
      <c r="A7" s="60" t="s">
        <v>114</v>
      </c>
    </row>
    <row r="8" spans="1:3">
      <c r="A8" s="83" t="s">
        <v>32</v>
      </c>
      <c r="B8" s="84"/>
    </row>
    <row r="9" spans="1:3">
      <c r="A9" s="27" t="s">
        <v>33</v>
      </c>
      <c r="B9" s="28">
        <f t="shared" ref="B9:B21" si="0">B24/B39</f>
        <v>0.35608224879201494</v>
      </c>
    </row>
    <row r="10" spans="1:3">
      <c r="A10" s="27" t="s">
        <v>34</v>
      </c>
      <c r="B10" s="28">
        <f t="shared" si="0"/>
        <v>0.35007549068948163</v>
      </c>
    </row>
    <row r="11" spans="1:3">
      <c r="A11" s="27" t="s">
        <v>35</v>
      </c>
      <c r="B11" s="28">
        <f t="shared" si="0"/>
        <v>0.34975473020322356</v>
      </c>
    </row>
    <row r="12" spans="1:3">
      <c r="A12" s="27" t="s">
        <v>36</v>
      </c>
      <c r="B12" s="28">
        <f t="shared" si="0"/>
        <v>0.33927781370180038</v>
      </c>
    </row>
    <row r="13" spans="1:3">
      <c r="A13" s="27" t="s">
        <v>37</v>
      </c>
      <c r="B13" s="28">
        <f t="shared" si="0"/>
        <v>0.34288339174521082</v>
      </c>
    </row>
    <row r="14" spans="1:3">
      <c r="A14" s="27" t="s">
        <v>38</v>
      </c>
      <c r="B14" s="28">
        <f t="shared" si="0"/>
        <v>0.33960011936735301</v>
      </c>
    </row>
    <row r="15" spans="1:3">
      <c r="A15" s="29" t="s">
        <v>39</v>
      </c>
      <c r="B15" s="28">
        <f t="shared" si="0"/>
        <v>0.34071349016166591</v>
      </c>
    </row>
    <row r="16" spans="1:3">
      <c r="A16" s="29" t="s">
        <v>40</v>
      </c>
      <c r="B16" s="28">
        <f t="shared" si="0"/>
        <v>0.32468522200132538</v>
      </c>
    </row>
    <row r="17" spans="1:4">
      <c r="A17" s="29" t="s">
        <v>41</v>
      </c>
      <c r="B17" s="28">
        <f t="shared" si="0"/>
        <v>0.33066657702779928</v>
      </c>
    </row>
    <row r="18" spans="1:4">
      <c r="A18" s="29" t="s">
        <v>42</v>
      </c>
      <c r="B18" s="28">
        <f t="shared" si="0"/>
        <v>0.32417416914890057</v>
      </c>
    </row>
    <row r="19" spans="1:4">
      <c r="A19" s="29" t="s">
        <v>43</v>
      </c>
      <c r="B19" s="28">
        <f t="shared" si="0"/>
        <v>0.33322535713128826</v>
      </c>
    </row>
    <row r="20" spans="1:4">
      <c r="A20" s="29" t="s">
        <v>93</v>
      </c>
      <c r="B20" s="28">
        <f t="shared" si="0"/>
        <v>0.33726546840600663</v>
      </c>
    </row>
    <row r="21" spans="1:4">
      <c r="A21" s="29" t="s">
        <v>122</v>
      </c>
      <c r="B21" s="28">
        <f t="shared" si="0"/>
        <v>0.32029135620969629</v>
      </c>
    </row>
    <row r="22" spans="1:4">
      <c r="A22" s="17"/>
      <c r="B22" s="17"/>
    </row>
    <row r="23" spans="1:4">
      <c r="A23" s="85" t="s">
        <v>44</v>
      </c>
      <c r="B23" s="86"/>
      <c r="D23" s="61"/>
    </row>
    <row r="24" spans="1:4">
      <c r="A24" s="29" t="s">
        <v>33</v>
      </c>
      <c r="B24" s="31">
        <v>10096</v>
      </c>
    </row>
    <row r="25" spans="1:4">
      <c r="A25" s="29" t="s">
        <v>34</v>
      </c>
      <c r="B25" s="31">
        <v>10434</v>
      </c>
    </row>
    <row r="26" spans="1:4">
      <c r="A26" s="29" t="s">
        <v>35</v>
      </c>
      <c r="B26" s="31">
        <v>9982</v>
      </c>
    </row>
    <row r="27" spans="1:4">
      <c r="A27" s="29" t="s">
        <v>36</v>
      </c>
      <c r="B27" s="31">
        <v>9969</v>
      </c>
    </row>
    <row r="28" spans="1:4">
      <c r="A28" s="29" t="s">
        <v>37</v>
      </c>
      <c r="B28" s="31">
        <v>10077</v>
      </c>
    </row>
    <row r="29" spans="1:4">
      <c r="A29" s="29" t="s">
        <v>38</v>
      </c>
      <c r="B29" s="31">
        <v>10242</v>
      </c>
    </row>
    <row r="30" spans="1:4">
      <c r="A30" s="29" t="s">
        <v>39</v>
      </c>
      <c r="B30" s="31">
        <v>10095</v>
      </c>
    </row>
    <row r="31" spans="1:4">
      <c r="A31" s="29" t="s">
        <v>40</v>
      </c>
      <c r="B31" s="31">
        <v>9799</v>
      </c>
    </row>
    <row r="32" spans="1:4">
      <c r="A32" s="29" t="s">
        <v>41</v>
      </c>
      <c r="B32" s="31">
        <v>9837</v>
      </c>
    </row>
    <row r="33" spans="1:2">
      <c r="A33" s="29" t="s">
        <v>42</v>
      </c>
      <c r="B33" s="31">
        <v>9686</v>
      </c>
    </row>
    <row r="34" spans="1:2">
      <c r="A34" s="29" t="s">
        <v>43</v>
      </c>
      <c r="B34" s="31">
        <v>10287</v>
      </c>
    </row>
    <row r="35" spans="1:2">
      <c r="A35" s="29" t="s">
        <v>93</v>
      </c>
      <c r="B35" s="31">
        <v>10264</v>
      </c>
    </row>
    <row r="36" spans="1:2">
      <c r="A36" s="29" t="s">
        <v>122</v>
      </c>
      <c r="B36" s="31">
        <v>9586</v>
      </c>
    </row>
    <row r="38" spans="1:2">
      <c r="A38" s="85" t="s">
        <v>98</v>
      </c>
      <c r="B38" s="86"/>
    </row>
    <row r="39" spans="1:2">
      <c r="A39" s="29" t="s">
        <v>33</v>
      </c>
      <c r="B39" s="31">
        <v>28353</v>
      </c>
    </row>
    <row r="40" spans="1:2">
      <c r="A40" s="29" t="s">
        <v>34</v>
      </c>
      <c r="B40" s="31">
        <v>29805</v>
      </c>
    </row>
    <row r="41" spans="1:2">
      <c r="A41" s="29" t="s">
        <v>35</v>
      </c>
      <c r="B41" s="31">
        <v>28540</v>
      </c>
    </row>
    <row r="42" spans="1:2">
      <c r="A42" s="29" t="s">
        <v>36</v>
      </c>
      <c r="B42" s="31">
        <v>29383</v>
      </c>
    </row>
    <row r="43" spans="1:2">
      <c r="A43" s="29" t="s">
        <v>37</v>
      </c>
      <c r="B43" s="31">
        <v>29389</v>
      </c>
    </row>
    <row r="44" spans="1:2">
      <c r="A44" s="29" t="s">
        <v>38</v>
      </c>
      <c r="B44" s="31">
        <v>30159</v>
      </c>
    </row>
    <row r="45" spans="1:2">
      <c r="A45" s="29" t="s">
        <v>39</v>
      </c>
      <c r="B45" s="31">
        <v>29629</v>
      </c>
    </row>
    <row r="46" spans="1:2">
      <c r="A46" s="29" t="s">
        <v>40</v>
      </c>
      <c r="B46" s="31">
        <v>30180</v>
      </c>
    </row>
    <row r="47" spans="1:2">
      <c r="A47" s="29" t="s">
        <v>41</v>
      </c>
      <c r="B47" s="31">
        <v>29749</v>
      </c>
    </row>
    <row r="48" spans="1:2">
      <c r="A48" s="29" t="s">
        <v>42</v>
      </c>
      <c r="B48" s="31">
        <v>29879</v>
      </c>
    </row>
    <row r="49" spans="1:2">
      <c r="A49" s="29" t="s">
        <v>43</v>
      </c>
      <c r="B49" s="31">
        <v>30871</v>
      </c>
    </row>
    <row r="50" spans="1:2">
      <c r="A50" s="29" t="s">
        <v>93</v>
      </c>
      <c r="B50" s="31">
        <v>30433</v>
      </c>
    </row>
    <row r="51" spans="1:2">
      <c r="A51" s="29" t="s">
        <v>122</v>
      </c>
      <c r="B51" s="31">
        <v>29929</v>
      </c>
    </row>
  </sheetData>
  <mergeCells count="3">
    <mergeCell ref="A8:B8"/>
    <mergeCell ref="A23:B23"/>
    <mergeCell ref="A38:B38"/>
  </mergeCell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29"/>
  <sheetViews>
    <sheetView workbookViewId="0">
      <selection activeCell="B18" sqref="B18"/>
    </sheetView>
  </sheetViews>
  <sheetFormatPr baseColWidth="10" defaultRowHeight="14" x14ac:dyDescent="0"/>
  <cols>
    <col min="1" max="1" width="4.5" customWidth="1"/>
    <col min="2" max="2" width="44.5" customWidth="1"/>
    <col min="3" max="3" width="26.5" customWidth="1"/>
    <col min="5" max="5" width="4.5" customWidth="1"/>
    <col min="6" max="6" width="32.5" bestFit="1" customWidth="1"/>
    <col min="7" max="7" width="12.5" bestFit="1" customWidth="1"/>
    <col min="10" max="10" width="34.5" customWidth="1"/>
    <col min="12" max="12" width="84.5" bestFit="1" customWidth="1"/>
  </cols>
  <sheetData>
    <row r="5" spans="1:10">
      <c r="B5" s="14" t="s">
        <v>144</v>
      </c>
    </row>
    <row r="6" spans="1:10">
      <c r="B6" s="62" t="s">
        <v>78</v>
      </c>
    </row>
    <row r="7" spans="1:10">
      <c r="B7" s="62" t="s">
        <v>149</v>
      </c>
    </row>
    <row r="9" spans="1:10">
      <c r="B9" s="4"/>
    </row>
    <row r="11" spans="1:10">
      <c r="B11" s="26" t="s">
        <v>92</v>
      </c>
      <c r="C11" s="17"/>
      <c r="D11" s="17"/>
      <c r="F11" s="77" t="s">
        <v>95</v>
      </c>
      <c r="G11" s="77"/>
      <c r="H11" s="77"/>
      <c r="I11" s="77"/>
      <c r="J11" s="77"/>
    </row>
    <row r="12" spans="1:10">
      <c r="A12" s="3" t="s">
        <v>46</v>
      </c>
      <c r="B12" s="18" t="s">
        <v>63</v>
      </c>
      <c r="C12" s="19">
        <v>117393</v>
      </c>
      <c r="D12" s="15">
        <f>C12/C29</f>
        <v>0.29657428694136373</v>
      </c>
      <c r="F12" s="64" t="s">
        <v>27</v>
      </c>
      <c r="G12" s="65"/>
      <c r="H12" s="26" t="s">
        <v>29</v>
      </c>
      <c r="I12" s="26" t="s">
        <v>30</v>
      </c>
      <c r="J12" s="50" t="s">
        <v>31</v>
      </c>
    </row>
    <row r="13" spans="1:10">
      <c r="A13" s="3" t="s">
        <v>47</v>
      </c>
      <c r="B13" s="20" t="s">
        <v>77</v>
      </c>
      <c r="C13" s="21">
        <v>110278</v>
      </c>
      <c r="D13" s="15">
        <f>C13/C29</f>
        <v>0.2785993987317788</v>
      </c>
      <c r="F13" s="17"/>
      <c r="G13" s="17"/>
      <c r="H13" s="68">
        <v>0.32840000000000003</v>
      </c>
      <c r="I13" s="68">
        <v>0.26579999999999998</v>
      </c>
      <c r="J13" s="30">
        <f>H13-I13</f>
        <v>6.2600000000000044E-2</v>
      </c>
    </row>
    <row r="14" spans="1:10">
      <c r="A14" s="3" t="s">
        <v>48</v>
      </c>
      <c r="B14" s="22" t="s">
        <v>76</v>
      </c>
      <c r="C14" s="23">
        <v>43841</v>
      </c>
      <c r="D14" s="15">
        <f>C14/C29</f>
        <v>0.11075714321804815</v>
      </c>
      <c r="F14" s="17"/>
      <c r="G14" s="17"/>
      <c r="H14" s="59"/>
      <c r="I14" s="59"/>
    </row>
    <row r="15" spans="1:10" ht="28">
      <c r="A15" s="3" t="s">
        <v>49</v>
      </c>
      <c r="B15" s="24" t="s">
        <v>75</v>
      </c>
      <c r="C15" s="25">
        <v>23394</v>
      </c>
      <c r="D15" s="17"/>
    </row>
    <row r="16" spans="1:10">
      <c r="A16" s="3" t="s">
        <v>50</v>
      </c>
      <c r="B16" s="24" t="s">
        <v>74</v>
      </c>
      <c r="C16" s="25">
        <v>19385</v>
      </c>
      <c r="D16" s="17"/>
    </row>
    <row r="17" spans="1:10">
      <c r="A17" s="3" t="s">
        <v>51</v>
      </c>
      <c r="B17" s="24" t="s">
        <v>71</v>
      </c>
      <c r="C17" s="56">
        <v>18706</v>
      </c>
      <c r="D17" s="17"/>
      <c r="F17" s="80" t="s">
        <v>96</v>
      </c>
      <c r="G17" s="80"/>
      <c r="H17" s="80"/>
      <c r="I17" s="80"/>
      <c r="J17" s="80"/>
    </row>
    <row r="18" spans="1:10">
      <c r="A18" s="3" t="s">
        <v>52</v>
      </c>
      <c r="B18" s="24" t="s">
        <v>72</v>
      </c>
      <c r="C18" s="25">
        <v>14903</v>
      </c>
      <c r="D18" s="17"/>
      <c r="F18" s="78" t="s">
        <v>45</v>
      </c>
      <c r="G18" s="79"/>
    </row>
    <row r="19" spans="1:10">
      <c r="A19" s="3" t="s">
        <v>53</v>
      </c>
      <c r="B19" s="24" t="s">
        <v>70</v>
      </c>
      <c r="C19" s="25">
        <v>13013</v>
      </c>
      <c r="D19" s="17"/>
      <c r="F19" s="39" t="s">
        <v>29</v>
      </c>
      <c r="G19" s="40">
        <v>63812</v>
      </c>
    </row>
    <row r="20" spans="1:10">
      <c r="A20" s="3" t="s">
        <v>54</v>
      </c>
      <c r="B20" s="24" t="s">
        <v>69</v>
      </c>
      <c r="C20" s="25">
        <v>11530</v>
      </c>
      <c r="D20" s="17"/>
      <c r="F20" s="39" t="s">
        <v>30</v>
      </c>
      <c r="G20" s="40">
        <v>53581</v>
      </c>
    </row>
    <row r="21" spans="1:10" ht="28">
      <c r="A21" s="3" t="s">
        <v>55</v>
      </c>
      <c r="B21" s="24" t="s">
        <v>143</v>
      </c>
      <c r="C21" s="25">
        <v>8483</v>
      </c>
      <c r="D21" s="17"/>
    </row>
    <row r="22" spans="1:10">
      <c r="A22" s="3" t="s">
        <v>56</v>
      </c>
      <c r="B22" s="24" t="s">
        <v>142</v>
      </c>
      <c r="C22" s="56">
        <v>6508</v>
      </c>
      <c r="D22" s="17"/>
    </row>
    <row r="23" spans="1:10" ht="28">
      <c r="A23" s="3" t="s">
        <v>57</v>
      </c>
      <c r="B23" s="24" t="s">
        <v>68</v>
      </c>
      <c r="C23" s="25">
        <v>3679</v>
      </c>
      <c r="D23" s="17"/>
    </row>
    <row r="24" spans="1:10" ht="42">
      <c r="A24" s="3" t="s">
        <v>58</v>
      </c>
      <c r="B24" s="24" t="s">
        <v>67</v>
      </c>
      <c r="C24" s="25">
        <v>1784</v>
      </c>
      <c r="D24" s="17"/>
    </row>
    <row r="25" spans="1:10">
      <c r="A25" s="3" t="s">
        <v>59</v>
      </c>
      <c r="B25" s="24" t="s">
        <v>66</v>
      </c>
      <c r="C25" s="25">
        <v>1318</v>
      </c>
      <c r="D25" s="17"/>
    </row>
    <row r="26" spans="1:10" ht="28">
      <c r="A26" s="3" t="s">
        <v>60</v>
      </c>
      <c r="B26" s="24" t="s">
        <v>65</v>
      </c>
      <c r="C26" s="25">
        <v>828</v>
      </c>
      <c r="D26" s="17"/>
    </row>
    <row r="27" spans="1:10">
      <c r="A27" s="3" t="s">
        <v>61</v>
      </c>
      <c r="B27" s="24" t="s">
        <v>73</v>
      </c>
      <c r="C27" s="25">
        <v>778</v>
      </c>
      <c r="D27" s="17"/>
    </row>
    <row r="28" spans="1:10">
      <c r="A28" s="3" t="s">
        <v>62</v>
      </c>
      <c r="B28" s="24" t="s">
        <v>64</v>
      </c>
      <c r="C28" s="25">
        <v>9</v>
      </c>
      <c r="D28" s="17"/>
    </row>
    <row r="29" spans="1:10">
      <c r="B29" s="17"/>
      <c r="C29" s="16">
        <f>SUM(C12:C28)</f>
        <v>395830</v>
      </c>
      <c r="D29" s="17"/>
      <c r="E29" s="55"/>
    </row>
  </sheetData>
  <mergeCells count="3">
    <mergeCell ref="F11:J11"/>
    <mergeCell ref="F18:G18"/>
    <mergeCell ref="F17:J17"/>
  </mergeCell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51"/>
  <sheetViews>
    <sheetView zoomScale="125" zoomScaleNormal="125" zoomScalePageLayoutView="125" workbookViewId="0">
      <selection activeCell="D5" sqref="D5"/>
    </sheetView>
  </sheetViews>
  <sheetFormatPr baseColWidth="10" defaultRowHeight="14" x14ac:dyDescent="0"/>
  <cols>
    <col min="2" max="2" width="25.5" customWidth="1"/>
    <col min="5" max="5" width="22.5" customWidth="1"/>
  </cols>
  <sheetData>
    <row r="3" spans="1:4">
      <c r="D3" s="4" t="s">
        <v>177</v>
      </c>
    </row>
    <row r="5" spans="1:4">
      <c r="A5" s="14" t="s">
        <v>144</v>
      </c>
    </row>
    <row r="6" spans="1:4">
      <c r="A6" s="14"/>
    </row>
    <row r="7" spans="1:4" ht="20">
      <c r="A7" s="60" t="s">
        <v>115</v>
      </c>
    </row>
    <row r="8" spans="1:4" ht="29.25" customHeight="1">
      <c r="A8" s="83" t="s">
        <v>32</v>
      </c>
      <c r="B8" s="84"/>
    </row>
    <row r="9" spans="1:4">
      <c r="A9" s="27" t="s">
        <v>33</v>
      </c>
      <c r="B9" s="28">
        <f t="shared" ref="B9:B21" si="0">B24/B39</f>
        <v>0.35079726651480636</v>
      </c>
    </row>
    <row r="10" spans="1:4">
      <c r="A10" s="27" t="s">
        <v>34</v>
      </c>
      <c r="B10" s="28">
        <f t="shared" si="0"/>
        <v>0.32917888563049852</v>
      </c>
    </row>
    <row r="11" spans="1:4">
      <c r="A11" s="27" t="s">
        <v>35</v>
      </c>
      <c r="B11" s="28">
        <f t="shared" si="0"/>
        <v>0.33683420855213803</v>
      </c>
    </row>
    <row r="12" spans="1:4">
      <c r="A12" s="27" t="s">
        <v>36</v>
      </c>
      <c r="B12" s="28">
        <f t="shared" si="0"/>
        <v>0.32145352900069879</v>
      </c>
    </row>
    <row r="13" spans="1:4">
      <c r="A13" s="27" t="s">
        <v>37</v>
      </c>
      <c r="B13" s="28">
        <f t="shared" si="0"/>
        <v>0.32340746324915193</v>
      </c>
    </row>
    <row r="14" spans="1:4">
      <c r="A14" s="27" t="s">
        <v>38</v>
      </c>
      <c r="B14" s="28">
        <f t="shared" si="0"/>
        <v>0.33169360505973294</v>
      </c>
    </row>
    <row r="15" spans="1:4">
      <c r="A15" s="29" t="s">
        <v>39</v>
      </c>
      <c r="B15" s="28">
        <f t="shared" si="0"/>
        <v>0.3283216783216783</v>
      </c>
    </row>
    <row r="16" spans="1:4">
      <c r="A16" s="29" t="s">
        <v>40</v>
      </c>
      <c r="B16" s="28">
        <f t="shared" si="0"/>
        <v>0.32021857923497266</v>
      </c>
    </row>
    <row r="17" spans="1:2">
      <c r="A17" s="29" t="s">
        <v>41</v>
      </c>
      <c r="B17" s="28">
        <f t="shared" si="0"/>
        <v>0.33870402802101574</v>
      </c>
    </row>
    <row r="18" spans="1:2">
      <c r="A18" s="29" t="s">
        <v>42</v>
      </c>
      <c r="B18" s="28">
        <f t="shared" si="0"/>
        <v>0.3143847487001733</v>
      </c>
    </row>
    <row r="19" spans="1:2">
      <c r="A19" s="29" t="s">
        <v>43</v>
      </c>
      <c r="B19" s="28">
        <f t="shared" si="0"/>
        <v>0.31491895468078068</v>
      </c>
    </row>
    <row r="20" spans="1:2">
      <c r="A20" s="29" t="s">
        <v>93</v>
      </c>
      <c r="B20" s="28">
        <f t="shared" si="0"/>
        <v>0.31940090560780215</v>
      </c>
    </row>
    <row r="21" spans="1:2">
      <c r="A21" s="29" t="s">
        <v>122</v>
      </c>
      <c r="B21" s="28">
        <f t="shared" si="0"/>
        <v>0.30803880803880807</v>
      </c>
    </row>
    <row r="22" spans="1:2">
      <c r="A22" s="17"/>
      <c r="B22" s="17"/>
    </row>
    <row r="23" spans="1:2">
      <c r="A23" s="85" t="s">
        <v>44</v>
      </c>
      <c r="B23" s="86"/>
    </row>
    <row r="24" spans="1:2">
      <c r="A24" s="29" t="s">
        <v>33</v>
      </c>
      <c r="B24" s="31">
        <v>924</v>
      </c>
    </row>
    <row r="25" spans="1:2">
      <c r="A25" s="29" t="s">
        <v>34</v>
      </c>
      <c r="B25" s="31">
        <v>898</v>
      </c>
    </row>
    <row r="26" spans="1:2">
      <c r="A26" s="29" t="s">
        <v>35</v>
      </c>
      <c r="B26" s="31">
        <v>898</v>
      </c>
    </row>
    <row r="27" spans="1:2">
      <c r="A27" s="29" t="s">
        <v>36</v>
      </c>
      <c r="B27" s="31">
        <v>920</v>
      </c>
    </row>
    <row r="28" spans="1:2">
      <c r="A28" s="29" t="s">
        <v>37</v>
      </c>
      <c r="B28" s="31">
        <v>858</v>
      </c>
    </row>
    <row r="29" spans="1:2">
      <c r="A29" s="29" t="s">
        <v>38</v>
      </c>
      <c r="B29" s="31">
        <v>944</v>
      </c>
    </row>
    <row r="30" spans="1:2">
      <c r="A30" s="29" t="s">
        <v>39</v>
      </c>
      <c r="B30" s="31">
        <v>939</v>
      </c>
    </row>
    <row r="31" spans="1:2">
      <c r="A31" s="29" t="s">
        <v>40</v>
      </c>
      <c r="B31" s="31">
        <v>879</v>
      </c>
    </row>
    <row r="32" spans="1:2">
      <c r="A32" s="29" t="s">
        <v>41</v>
      </c>
      <c r="B32" s="31">
        <v>967</v>
      </c>
    </row>
    <row r="33" spans="1:2">
      <c r="A33" s="29" t="s">
        <v>42</v>
      </c>
      <c r="B33" s="31">
        <v>907</v>
      </c>
    </row>
    <row r="34" spans="1:2">
      <c r="A34" s="29" t="s">
        <v>43</v>
      </c>
      <c r="B34" s="31">
        <v>952</v>
      </c>
    </row>
    <row r="35" spans="1:2">
      <c r="A35" s="29" t="s">
        <v>93</v>
      </c>
      <c r="B35" s="31">
        <v>917</v>
      </c>
    </row>
    <row r="36" spans="1:2">
      <c r="A36" s="29" t="s">
        <v>122</v>
      </c>
      <c r="B36" s="31">
        <v>889</v>
      </c>
    </row>
    <row r="38" spans="1:2">
      <c r="A38" s="85" t="s">
        <v>98</v>
      </c>
      <c r="B38" s="86"/>
    </row>
    <row r="39" spans="1:2">
      <c r="A39" s="29" t="s">
        <v>33</v>
      </c>
      <c r="B39" s="31">
        <v>2634</v>
      </c>
    </row>
    <row r="40" spans="1:2">
      <c r="A40" s="29" t="s">
        <v>34</v>
      </c>
      <c r="B40" s="31">
        <v>2728</v>
      </c>
    </row>
    <row r="41" spans="1:2">
      <c r="A41" s="29" t="s">
        <v>35</v>
      </c>
      <c r="B41" s="31">
        <v>2666</v>
      </c>
    </row>
    <row r="42" spans="1:2">
      <c r="A42" s="29" t="s">
        <v>36</v>
      </c>
      <c r="B42" s="31">
        <v>2862</v>
      </c>
    </row>
    <row r="43" spans="1:2">
      <c r="A43" s="29" t="s">
        <v>37</v>
      </c>
      <c r="B43" s="31">
        <v>2653</v>
      </c>
    </row>
    <row r="44" spans="1:2">
      <c r="A44" s="29" t="s">
        <v>38</v>
      </c>
      <c r="B44" s="31">
        <v>2846</v>
      </c>
    </row>
    <row r="45" spans="1:2">
      <c r="A45" s="29" t="s">
        <v>39</v>
      </c>
      <c r="B45" s="31">
        <v>2860</v>
      </c>
    </row>
    <row r="46" spans="1:2">
      <c r="A46" s="29" t="s">
        <v>40</v>
      </c>
      <c r="B46" s="31">
        <v>2745</v>
      </c>
    </row>
    <row r="47" spans="1:2">
      <c r="A47" s="29" t="s">
        <v>41</v>
      </c>
      <c r="B47" s="31">
        <v>2855</v>
      </c>
    </row>
    <row r="48" spans="1:2">
      <c r="A48" s="29" t="s">
        <v>42</v>
      </c>
      <c r="B48" s="31">
        <v>2885</v>
      </c>
    </row>
    <row r="49" spans="1:2">
      <c r="A49" s="29" t="s">
        <v>43</v>
      </c>
      <c r="B49" s="31">
        <v>3023</v>
      </c>
    </row>
    <row r="50" spans="1:2">
      <c r="A50" s="29" t="s">
        <v>93</v>
      </c>
      <c r="B50" s="31">
        <v>2871</v>
      </c>
    </row>
    <row r="51" spans="1:2">
      <c r="A51" s="29" t="s">
        <v>122</v>
      </c>
      <c r="B51" s="31">
        <v>2886</v>
      </c>
    </row>
  </sheetData>
  <mergeCells count="3">
    <mergeCell ref="A8:B8"/>
    <mergeCell ref="A23:B23"/>
    <mergeCell ref="A38:B38"/>
  </mergeCell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3:D51"/>
  <sheetViews>
    <sheetView zoomScale="130" zoomScaleNormal="130" zoomScalePageLayoutView="130" workbookViewId="0">
      <selection activeCell="D4" sqref="D4"/>
    </sheetView>
  </sheetViews>
  <sheetFormatPr baseColWidth="10" defaultRowHeight="14" x14ac:dyDescent="0"/>
  <cols>
    <col min="1" max="1" width="15" customWidth="1"/>
    <col min="2" max="2" width="28.33203125" customWidth="1"/>
    <col min="3" max="3" width="17" customWidth="1"/>
    <col min="5" max="5" width="22.5" customWidth="1"/>
  </cols>
  <sheetData>
    <row r="3" spans="1:4">
      <c r="D3" s="4" t="s">
        <v>178</v>
      </c>
    </row>
    <row r="5" spans="1:4">
      <c r="A5" s="14" t="s">
        <v>144</v>
      </c>
    </row>
    <row r="6" spans="1:4">
      <c r="A6" s="14"/>
    </row>
    <row r="7" spans="1:4" ht="20">
      <c r="A7" s="60" t="s">
        <v>116</v>
      </c>
    </row>
    <row r="8" spans="1:4" ht="29.25" customHeight="1">
      <c r="A8" s="83" t="s">
        <v>32</v>
      </c>
      <c r="B8" s="84"/>
    </row>
    <row r="9" spans="1:4">
      <c r="A9" s="27" t="s">
        <v>33</v>
      </c>
      <c r="B9" s="28">
        <f t="shared" ref="B9:B21" si="0">B24/B39</f>
        <v>0.30818971003793183</v>
      </c>
    </row>
    <row r="10" spans="1:4">
      <c r="A10" s="27" t="s">
        <v>34</v>
      </c>
      <c r="B10" s="28">
        <f t="shared" si="0"/>
        <v>0.29662796591759394</v>
      </c>
    </row>
    <row r="11" spans="1:4">
      <c r="A11" s="27" t="s">
        <v>35</v>
      </c>
      <c r="B11" s="28">
        <f t="shared" si="0"/>
        <v>0.30119375573921031</v>
      </c>
    </row>
    <row r="12" spans="1:4">
      <c r="A12" s="27" t="s">
        <v>36</v>
      </c>
      <c r="B12" s="28">
        <f t="shared" si="0"/>
        <v>0.28886930120953919</v>
      </c>
    </row>
    <row r="13" spans="1:4">
      <c r="A13" s="27" t="s">
        <v>37</v>
      </c>
      <c r="B13" s="28">
        <f t="shared" si="0"/>
        <v>0.28709693596108521</v>
      </c>
    </row>
    <row r="14" spans="1:4">
      <c r="A14" s="27" t="s">
        <v>38</v>
      </c>
      <c r="B14" s="28">
        <f t="shared" si="0"/>
        <v>0.2834537240596236</v>
      </c>
    </row>
    <row r="15" spans="1:4">
      <c r="A15" s="29" t="s">
        <v>39</v>
      </c>
      <c r="B15" s="28">
        <f t="shared" si="0"/>
        <v>0.28420159922461835</v>
      </c>
    </row>
    <row r="16" spans="1:4">
      <c r="A16" s="29" t="s">
        <v>40</v>
      </c>
      <c r="B16" s="28">
        <f t="shared" si="0"/>
        <v>0.27752738199088883</v>
      </c>
    </row>
    <row r="17" spans="1:2">
      <c r="A17" s="29" t="s">
        <v>41</v>
      </c>
      <c r="B17" s="28">
        <f t="shared" si="0"/>
        <v>0.26817380229254434</v>
      </c>
    </row>
    <row r="18" spans="1:2">
      <c r="A18" s="29" t="s">
        <v>42</v>
      </c>
      <c r="B18" s="28">
        <f t="shared" si="0"/>
        <v>0.26697745950881913</v>
      </c>
    </row>
    <row r="19" spans="1:2">
      <c r="A19" s="29" t="s">
        <v>43</v>
      </c>
      <c r="B19" s="30">
        <f t="shared" si="0"/>
        <v>0.25535643356153181</v>
      </c>
    </row>
    <row r="20" spans="1:2">
      <c r="A20" s="29" t="s">
        <v>93</v>
      </c>
      <c r="B20" s="30">
        <f t="shared" si="0"/>
        <v>0.26299153162078642</v>
      </c>
    </row>
    <row r="21" spans="1:2">
      <c r="A21" s="29" t="s">
        <v>122</v>
      </c>
      <c r="B21" s="30">
        <f t="shared" si="0"/>
        <v>0.26579045142114061</v>
      </c>
    </row>
    <row r="22" spans="1:2">
      <c r="A22" s="17"/>
      <c r="B22" s="17"/>
    </row>
    <row r="23" spans="1:2">
      <c r="A23" s="85" t="s">
        <v>44</v>
      </c>
      <c r="B23" s="86"/>
    </row>
    <row r="24" spans="1:2">
      <c r="A24" s="29" t="s">
        <v>33</v>
      </c>
      <c r="B24" s="31">
        <v>12106</v>
      </c>
    </row>
    <row r="25" spans="1:2">
      <c r="A25" s="29" t="s">
        <v>34</v>
      </c>
      <c r="B25" s="31">
        <v>12289</v>
      </c>
    </row>
    <row r="26" spans="1:2">
      <c r="A26" s="29" t="s">
        <v>35</v>
      </c>
      <c r="B26" s="31">
        <v>12136</v>
      </c>
    </row>
    <row r="27" spans="1:2">
      <c r="A27" s="29" t="s">
        <v>36</v>
      </c>
      <c r="B27" s="31">
        <v>11798</v>
      </c>
    </row>
    <row r="28" spans="1:2">
      <c r="A28" s="29" t="s">
        <v>37</v>
      </c>
      <c r="B28" s="31">
        <v>11450</v>
      </c>
    </row>
    <row r="29" spans="1:2">
      <c r="A29" s="29" t="s">
        <v>38</v>
      </c>
      <c r="B29" s="31">
        <v>11733</v>
      </c>
    </row>
    <row r="30" spans="1:2">
      <c r="A30" s="29" t="s">
        <v>39</v>
      </c>
      <c r="B30" s="31">
        <v>11729</v>
      </c>
    </row>
    <row r="31" spans="1:2">
      <c r="A31" s="29" t="s">
        <v>40</v>
      </c>
      <c r="B31" s="31">
        <v>11453</v>
      </c>
    </row>
    <row r="32" spans="1:2">
      <c r="A32" s="29" t="s">
        <v>41</v>
      </c>
      <c r="B32" s="31">
        <v>10949</v>
      </c>
    </row>
    <row r="33" spans="1:2">
      <c r="A33" s="29" t="s">
        <v>42</v>
      </c>
      <c r="B33" s="31">
        <v>11110</v>
      </c>
    </row>
    <row r="34" spans="1:2">
      <c r="A34" s="29" t="s">
        <v>43</v>
      </c>
      <c r="B34" s="31">
        <v>10929</v>
      </c>
    </row>
    <row r="35" spans="1:2">
      <c r="A35" s="29" t="s">
        <v>93</v>
      </c>
      <c r="B35" s="31">
        <v>11149</v>
      </c>
    </row>
    <row r="36" spans="1:2">
      <c r="A36" s="29" t="s">
        <v>122</v>
      </c>
      <c r="B36" s="31">
        <v>11446</v>
      </c>
    </row>
    <row r="38" spans="1:2">
      <c r="A38" s="85" t="s">
        <v>98</v>
      </c>
      <c r="B38" s="86"/>
    </row>
    <row r="39" spans="1:2">
      <c r="A39" s="29" t="s">
        <v>33</v>
      </c>
      <c r="B39" s="31">
        <v>39281</v>
      </c>
    </row>
    <row r="40" spans="1:2">
      <c r="A40" s="29" t="s">
        <v>34</v>
      </c>
      <c r="B40" s="31">
        <v>41429</v>
      </c>
    </row>
    <row r="41" spans="1:2">
      <c r="A41" s="29" t="s">
        <v>35</v>
      </c>
      <c r="B41" s="31">
        <v>40293</v>
      </c>
    </row>
    <row r="42" spans="1:2">
      <c r="A42" s="29" t="s">
        <v>36</v>
      </c>
      <c r="B42" s="31">
        <v>40842</v>
      </c>
    </row>
    <row r="43" spans="1:2">
      <c r="A43" s="29" t="s">
        <v>37</v>
      </c>
      <c r="B43" s="31">
        <v>39882</v>
      </c>
    </row>
    <row r="44" spans="1:2">
      <c r="A44" s="29" t="s">
        <v>38</v>
      </c>
      <c r="B44" s="31">
        <v>41393</v>
      </c>
    </row>
    <row r="45" spans="1:2">
      <c r="A45" s="29" t="s">
        <v>39</v>
      </c>
      <c r="B45" s="31">
        <v>41270</v>
      </c>
    </row>
    <row r="46" spans="1:2">
      <c r="A46" s="29" t="s">
        <v>40</v>
      </c>
      <c r="B46" s="31">
        <v>41268</v>
      </c>
    </row>
    <row r="47" spans="1:2">
      <c r="A47" s="29" t="s">
        <v>41</v>
      </c>
      <c r="B47" s="31">
        <v>40828</v>
      </c>
    </row>
    <row r="48" spans="1:2">
      <c r="A48" s="29" t="s">
        <v>42</v>
      </c>
      <c r="B48" s="31">
        <v>41614</v>
      </c>
    </row>
    <row r="49" spans="1:2">
      <c r="A49" s="29" t="s">
        <v>43</v>
      </c>
      <c r="B49" s="31">
        <v>42799</v>
      </c>
    </row>
    <row r="50" spans="1:2">
      <c r="A50" s="29" t="s">
        <v>93</v>
      </c>
      <c r="B50" s="31">
        <v>42393</v>
      </c>
    </row>
    <row r="51" spans="1:2">
      <c r="A51" s="29" t="s">
        <v>122</v>
      </c>
      <c r="B51" s="31">
        <v>43064</v>
      </c>
    </row>
  </sheetData>
  <mergeCells count="3">
    <mergeCell ref="A8:B8"/>
    <mergeCell ref="A23:B23"/>
    <mergeCell ref="A38:B38"/>
  </mergeCells>
  <pageMargins left="0.7" right="0.7" top="0.75" bottom="0.75" header="0.3" footer="0.3"/>
  <pageSetup paperSize="9" scale="65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51"/>
  <sheetViews>
    <sheetView zoomScale="140" zoomScaleNormal="140" zoomScalePageLayoutView="140" workbookViewId="0">
      <selection activeCell="B20" sqref="B20:B21"/>
    </sheetView>
  </sheetViews>
  <sheetFormatPr baseColWidth="10" defaultRowHeight="14" x14ac:dyDescent="0"/>
  <cols>
    <col min="1" max="1" width="18.83203125" customWidth="1"/>
    <col min="2" max="2" width="26.83203125" customWidth="1"/>
  </cols>
  <sheetData>
    <row r="4" spans="1:3">
      <c r="C4" s="4" t="s">
        <v>179</v>
      </c>
    </row>
    <row r="5" spans="1:3">
      <c r="A5" s="14" t="s">
        <v>144</v>
      </c>
      <c r="C5" s="62" t="s">
        <v>182</v>
      </c>
    </row>
    <row r="6" spans="1:3">
      <c r="A6" s="14"/>
    </row>
    <row r="7" spans="1:3" ht="20">
      <c r="A7" s="60" t="s">
        <v>117</v>
      </c>
    </row>
    <row r="8" spans="1:3">
      <c r="A8" s="83" t="s">
        <v>32</v>
      </c>
      <c r="B8" s="84"/>
    </row>
    <row r="9" spans="1:3">
      <c r="A9" s="27" t="s">
        <v>33</v>
      </c>
      <c r="B9" s="28">
        <f t="shared" ref="B9:B21" si="0">B24/B39</f>
        <v>0.33958267132718989</v>
      </c>
    </row>
    <row r="10" spans="1:3">
      <c r="A10" s="27" t="s">
        <v>34</v>
      </c>
      <c r="B10" s="28">
        <f t="shared" si="0"/>
        <v>0.33985985160758453</v>
      </c>
    </row>
    <row r="11" spans="1:3">
      <c r="A11" s="27" t="s">
        <v>35</v>
      </c>
      <c r="B11" s="28">
        <f t="shared" si="0"/>
        <v>0.34048983845752995</v>
      </c>
    </row>
    <row r="12" spans="1:3">
      <c r="A12" s="27" t="s">
        <v>36</v>
      </c>
      <c r="B12" s="28">
        <f t="shared" si="0"/>
        <v>0.33916716958358478</v>
      </c>
    </row>
    <row r="13" spans="1:3">
      <c r="A13" s="27" t="s">
        <v>37</v>
      </c>
      <c r="B13" s="28">
        <f t="shared" si="0"/>
        <v>0.33889575607746186</v>
      </c>
    </row>
    <row r="14" spans="1:3">
      <c r="A14" s="27" t="s">
        <v>38</v>
      </c>
      <c r="B14" s="28">
        <f t="shared" si="0"/>
        <v>0.33856235107227961</v>
      </c>
    </row>
    <row r="15" spans="1:3">
      <c r="A15" s="29" t="s">
        <v>39</v>
      </c>
      <c r="B15" s="28">
        <f t="shared" si="0"/>
        <v>0.33282046350610633</v>
      </c>
    </row>
    <row r="16" spans="1:3">
      <c r="A16" s="29" t="s">
        <v>40</v>
      </c>
      <c r="B16" s="28">
        <f t="shared" si="0"/>
        <v>0.32988094085761299</v>
      </c>
    </row>
    <row r="17" spans="1:2">
      <c r="A17" s="29" t="s">
        <v>41</v>
      </c>
      <c r="B17" s="28">
        <f t="shared" si="0"/>
        <v>0.32387730553327987</v>
      </c>
    </row>
    <row r="18" spans="1:2">
      <c r="A18" s="29" t="s">
        <v>42</v>
      </c>
      <c r="B18" s="28">
        <f t="shared" si="0"/>
        <v>0.31558301461214083</v>
      </c>
    </row>
    <row r="19" spans="1:2">
      <c r="A19" s="29" t="s">
        <v>43</v>
      </c>
      <c r="B19" s="28">
        <f t="shared" si="0"/>
        <v>0.31900749063670414</v>
      </c>
    </row>
    <row r="20" spans="1:2">
      <c r="A20" s="29" t="s">
        <v>93</v>
      </c>
      <c r="B20" s="28">
        <f t="shared" si="0"/>
        <v>0.30706870983687595</v>
      </c>
    </row>
    <row r="21" spans="1:2">
      <c r="A21" s="29" t="s">
        <v>122</v>
      </c>
      <c r="B21" s="28">
        <f t="shared" si="0"/>
        <v>0.29345003366355682</v>
      </c>
    </row>
    <row r="22" spans="1:2">
      <c r="A22" s="17"/>
      <c r="B22" s="17"/>
    </row>
    <row r="23" spans="1:2">
      <c r="A23" s="85" t="s">
        <v>44</v>
      </c>
      <c r="B23" s="86"/>
    </row>
    <row r="24" spans="1:2">
      <c r="A24" s="29" t="s">
        <v>33</v>
      </c>
      <c r="B24" s="31">
        <v>3206</v>
      </c>
    </row>
    <row r="25" spans="1:2">
      <c r="A25" s="29" t="s">
        <v>34</v>
      </c>
      <c r="B25" s="31">
        <v>3298</v>
      </c>
    </row>
    <row r="26" spans="1:2">
      <c r="A26" s="29" t="s">
        <v>35</v>
      </c>
      <c r="B26" s="31">
        <v>3267</v>
      </c>
    </row>
    <row r="27" spans="1:2">
      <c r="A27" s="29" t="s">
        <v>36</v>
      </c>
      <c r="B27" s="31">
        <v>3372</v>
      </c>
    </row>
    <row r="28" spans="1:2">
      <c r="A28" s="29" t="s">
        <v>37</v>
      </c>
      <c r="B28" s="31">
        <v>3290</v>
      </c>
    </row>
    <row r="29" spans="1:2">
      <c r="A29" s="29" t="s">
        <v>38</v>
      </c>
      <c r="B29" s="31">
        <v>3410</v>
      </c>
    </row>
    <row r="30" spans="1:2">
      <c r="A30" s="29" t="s">
        <v>39</v>
      </c>
      <c r="B30" s="31">
        <v>3461</v>
      </c>
    </row>
    <row r="31" spans="1:2">
      <c r="A31" s="29" t="s">
        <v>40</v>
      </c>
      <c r="B31" s="31">
        <v>3408</v>
      </c>
    </row>
    <row r="32" spans="1:2">
      <c r="A32" s="29" t="s">
        <v>41</v>
      </c>
      <c r="B32" s="31">
        <v>3231</v>
      </c>
    </row>
    <row r="33" spans="1:2">
      <c r="A33" s="29" t="s">
        <v>42</v>
      </c>
      <c r="B33" s="31">
        <v>3218</v>
      </c>
    </row>
    <row r="34" spans="1:2">
      <c r="A34" s="29" t="s">
        <v>43</v>
      </c>
      <c r="B34" s="31">
        <v>3407</v>
      </c>
    </row>
    <row r="35" spans="1:2">
      <c r="A35" s="29" t="s">
        <v>93</v>
      </c>
      <c r="B35" s="31">
        <v>3106</v>
      </c>
    </row>
    <row r="36" spans="1:2">
      <c r="A36" s="29" t="s">
        <v>122</v>
      </c>
      <c r="B36" s="31">
        <v>3051</v>
      </c>
    </row>
    <row r="38" spans="1:2">
      <c r="A38" s="85" t="s">
        <v>98</v>
      </c>
      <c r="B38" s="86"/>
    </row>
    <row r="39" spans="1:2">
      <c r="A39" s="29" t="s">
        <v>33</v>
      </c>
      <c r="B39" s="31">
        <v>9441</v>
      </c>
    </row>
    <row r="40" spans="1:2">
      <c r="A40" s="29" t="s">
        <v>34</v>
      </c>
      <c r="B40" s="31">
        <v>9704</v>
      </c>
    </row>
    <row r="41" spans="1:2">
      <c r="A41" s="29" t="s">
        <v>35</v>
      </c>
      <c r="B41" s="31">
        <v>9595</v>
      </c>
    </row>
    <row r="42" spans="1:2">
      <c r="A42" s="29" t="s">
        <v>36</v>
      </c>
      <c r="B42" s="31">
        <v>9942</v>
      </c>
    </row>
    <row r="43" spans="1:2">
      <c r="A43" s="29" t="s">
        <v>37</v>
      </c>
      <c r="B43" s="31">
        <v>9708</v>
      </c>
    </row>
    <row r="44" spans="1:2">
      <c r="A44" s="29" t="s">
        <v>38</v>
      </c>
      <c r="B44" s="31">
        <v>10072</v>
      </c>
    </row>
    <row r="45" spans="1:2">
      <c r="A45" s="29" t="s">
        <v>39</v>
      </c>
      <c r="B45" s="31">
        <v>10399</v>
      </c>
    </row>
    <row r="46" spans="1:2">
      <c r="A46" s="29" t="s">
        <v>40</v>
      </c>
      <c r="B46" s="31">
        <v>10331</v>
      </c>
    </row>
    <row r="47" spans="1:2">
      <c r="A47" s="29" t="s">
        <v>41</v>
      </c>
      <c r="B47" s="31">
        <v>9976</v>
      </c>
    </row>
    <row r="48" spans="1:2">
      <c r="A48" s="29" t="s">
        <v>42</v>
      </c>
      <c r="B48" s="31">
        <v>10197</v>
      </c>
    </row>
    <row r="49" spans="1:2">
      <c r="A49" s="29" t="s">
        <v>43</v>
      </c>
      <c r="B49" s="31">
        <v>10680</v>
      </c>
    </row>
    <row r="50" spans="1:2">
      <c r="A50" s="29" t="s">
        <v>93</v>
      </c>
      <c r="B50" s="31">
        <v>10115</v>
      </c>
    </row>
    <row r="51" spans="1:2">
      <c r="A51" s="29" t="s">
        <v>122</v>
      </c>
      <c r="B51" s="66">
        <v>10397</v>
      </c>
    </row>
  </sheetData>
  <mergeCells count="3">
    <mergeCell ref="A8:B8"/>
    <mergeCell ref="A23:B23"/>
    <mergeCell ref="A38:B38"/>
  </mergeCell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51"/>
  <sheetViews>
    <sheetView zoomScale="130" zoomScaleNormal="130" zoomScalePageLayoutView="130" workbookViewId="0">
      <selection activeCell="D4" sqref="D4"/>
    </sheetView>
  </sheetViews>
  <sheetFormatPr baseColWidth="10" defaultRowHeight="14" x14ac:dyDescent="0"/>
  <cols>
    <col min="2" max="2" width="25.5" customWidth="1"/>
    <col min="5" max="5" width="22.5" customWidth="1"/>
  </cols>
  <sheetData>
    <row r="3" spans="1:4">
      <c r="D3" s="4" t="s">
        <v>180</v>
      </c>
    </row>
    <row r="5" spans="1:4">
      <c r="A5" s="14" t="s">
        <v>144</v>
      </c>
    </row>
    <row r="6" spans="1:4">
      <c r="A6" s="14"/>
    </row>
    <row r="7" spans="1:4" ht="20">
      <c r="A7" s="60" t="s">
        <v>118</v>
      </c>
    </row>
    <row r="8" spans="1:4" ht="29.25" customHeight="1">
      <c r="A8" s="83" t="s">
        <v>32</v>
      </c>
      <c r="B8" s="84"/>
    </row>
    <row r="9" spans="1:4">
      <c r="A9" s="27" t="s">
        <v>33</v>
      </c>
      <c r="B9" s="28">
        <f t="shared" ref="B9:B21" si="0">B24/B39</f>
        <v>0.32551613549809583</v>
      </c>
    </row>
    <row r="10" spans="1:4">
      <c r="A10" s="27" t="s">
        <v>34</v>
      </c>
      <c r="B10" s="28">
        <f t="shared" si="0"/>
        <v>0.32227939775109588</v>
      </c>
    </row>
    <row r="11" spans="1:4">
      <c r="A11" s="27" t="s">
        <v>35</v>
      </c>
      <c r="B11" s="28">
        <f t="shared" si="0"/>
        <v>0.30801519088546869</v>
      </c>
    </row>
    <row r="12" spans="1:4">
      <c r="A12" s="27" t="s">
        <v>36</v>
      </c>
      <c r="B12" s="28">
        <f t="shared" si="0"/>
        <v>0.306774441878368</v>
      </c>
    </row>
    <row r="13" spans="1:4">
      <c r="A13" s="27" t="s">
        <v>37</v>
      </c>
      <c r="B13" s="28">
        <f t="shared" si="0"/>
        <v>0.31340872374798062</v>
      </c>
    </row>
    <row r="14" spans="1:4">
      <c r="A14" s="27" t="s">
        <v>38</v>
      </c>
      <c r="B14" s="28">
        <f t="shared" si="0"/>
        <v>0.29227193492155723</v>
      </c>
    </row>
    <row r="15" spans="1:4">
      <c r="A15" s="29" t="s">
        <v>39</v>
      </c>
      <c r="B15" s="28">
        <f t="shared" si="0"/>
        <v>0.30083144368858655</v>
      </c>
    </row>
    <row r="16" spans="1:4">
      <c r="A16" s="29" t="s">
        <v>40</v>
      </c>
      <c r="B16" s="28">
        <f t="shared" si="0"/>
        <v>0.29492908490382747</v>
      </c>
    </row>
    <row r="17" spans="1:2">
      <c r="A17" s="29" t="s">
        <v>41</v>
      </c>
      <c r="B17" s="28">
        <f t="shared" si="0"/>
        <v>0.3031519775145553</v>
      </c>
    </row>
    <row r="18" spans="1:2">
      <c r="A18" s="29" t="s">
        <v>42</v>
      </c>
      <c r="B18" s="28">
        <f t="shared" si="0"/>
        <v>0.29992245056223343</v>
      </c>
    </row>
    <row r="19" spans="1:2">
      <c r="A19" s="29" t="s">
        <v>43</v>
      </c>
      <c r="B19" s="28">
        <f t="shared" si="0"/>
        <v>0.28943452380952384</v>
      </c>
    </row>
    <row r="20" spans="1:2">
      <c r="A20" s="29" t="s">
        <v>93</v>
      </c>
      <c r="B20" s="28">
        <f t="shared" si="0"/>
        <v>0.29532218673680255</v>
      </c>
    </row>
    <row r="21" spans="1:2">
      <c r="A21" s="29" t="s">
        <v>122</v>
      </c>
      <c r="B21" s="28">
        <f t="shared" si="0"/>
        <v>0.26873525675920884</v>
      </c>
    </row>
    <row r="22" spans="1:2">
      <c r="A22" s="17"/>
      <c r="B22" s="17"/>
    </row>
    <row r="23" spans="1:2">
      <c r="A23" s="85" t="s">
        <v>44</v>
      </c>
      <c r="B23" s="86"/>
    </row>
    <row r="24" spans="1:2">
      <c r="A24" s="29" t="s">
        <v>33</v>
      </c>
      <c r="B24" s="31">
        <v>1624</v>
      </c>
    </row>
    <row r="25" spans="1:2">
      <c r="A25" s="29" t="s">
        <v>34</v>
      </c>
      <c r="B25" s="31">
        <v>1691</v>
      </c>
    </row>
    <row r="26" spans="1:2">
      <c r="A26" s="29" t="s">
        <v>35</v>
      </c>
      <c r="B26" s="31">
        <v>1541</v>
      </c>
    </row>
    <row r="27" spans="1:2">
      <c r="A27" s="29" t="s">
        <v>36</v>
      </c>
      <c r="B27" s="31">
        <v>1594</v>
      </c>
    </row>
    <row r="28" spans="1:2">
      <c r="A28" s="29" t="s">
        <v>37</v>
      </c>
      <c r="B28" s="31">
        <v>1552</v>
      </c>
    </row>
    <row r="29" spans="1:2">
      <c r="A29" s="29" t="s">
        <v>38</v>
      </c>
      <c r="B29" s="31">
        <v>1509</v>
      </c>
    </row>
    <row r="30" spans="1:2">
      <c r="A30" s="29" t="s">
        <v>39</v>
      </c>
      <c r="B30" s="31">
        <v>1592</v>
      </c>
    </row>
    <row r="31" spans="1:2">
      <c r="A31" s="29" t="s">
        <v>40</v>
      </c>
      <c r="B31" s="31">
        <v>1518</v>
      </c>
    </row>
    <row r="32" spans="1:2">
      <c r="A32" s="29" t="s">
        <v>41</v>
      </c>
      <c r="B32" s="31">
        <v>1510</v>
      </c>
    </row>
    <row r="33" spans="1:2">
      <c r="A33" s="29" t="s">
        <v>42</v>
      </c>
      <c r="B33" s="31">
        <v>1547</v>
      </c>
    </row>
    <row r="34" spans="1:2">
      <c r="A34" s="29" t="s">
        <v>43</v>
      </c>
      <c r="B34" s="31">
        <v>1556</v>
      </c>
    </row>
    <row r="35" spans="1:2">
      <c r="A35" s="29" t="s">
        <v>93</v>
      </c>
      <c r="B35" s="31">
        <v>1572</v>
      </c>
    </row>
    <row r="36" spans="1:2">
      <c r="A36" s="29" t="s">
        <v>122</v>
      </c>
      <c r="B36" s="31">
        <v>1481</v>
      </c>
    </row>
    <row r="38" spans="1:2">
      <c r="A38" s="85" t="s">
        <v>98</v>
      </c>
      <c r="B38" s="86"/>
    </row>
    <row r="39" spans="1:2">
      <c r="A39" s="29" t="s">
        <v>33</v>
      </c>
      <c r="B39" s="31">
        <v>4989</v>
      </c>
    </row>
    <row r="40" spans="1:2">
      <c r="A40" s="29" t="s">
        <v>34</v>
      </c>
      <c r="B40" s="31">
        <v>5247</v>
      </c>
    </row>
    <row r="41" spans="1:2">
      <c r="A41" s="29" t="s">
        <v>35</v>
      </c>
      <c r="B41" s="31">
        <v>5003</v>
      </c>
    </row>
    <row r="42" spans="1:2">
      <c r="A42" s="29" t="s">
        <v>36</v>
      </c>
      <c r="B42" s="31">
        <v>5196</v>
      </c>
    </row>
    <row r="43" spans="1:2">
      <c r="A43" s="29" t="s">
        <v>37</v>
      </c>
      <c r="B43" s="31">
        <v>4952</v>
      </c>
    </row>
    <row r="44" spans="1:2">
      <c r="A44" s="29" t="s">
        <v>38</v>
      </c>
      <c r="B44" s="31">
        <v>5163</v>
      </c>
    </row>
    <row r="45" spans="1:2">
      <c r="A45" s="29" t="s">
        <v>39</v>
      </c>
      <c r="B45" s="31">
        <v>5292</v>
      </c>
    </row>
    <row r="46" spans="1:2">
      <c r="A46" s="29" t="s">
        <v>40</v>
      </c>
      <c r="B46" s="31">
        <v>5147</v>
      </c>
    </row>
    <row r="47" spans="1:2">
      <c r="A47" s="29" t="s">
        <v>41</v>
      </c>
      <c r="B47" s="31">
        <v>4981</v>
      </c>
    </row>
    <row r="48" spans="1:2">
      <c r="A48" s="29" t="s">
        <v>42</v>
      </c>
      <c r="B48" s="31">
        <v>5158</v>
      </c>
    </row>
    <row r="49" spans="1:2">
      <c r="A49" s="29" t="s">
        <v>43</v>
      </c>
      <c r="B49" s="31">
        <v>5376</v>
      </c>
    </row>
    <row r="50" spans="1:2">
      <c r="A50" s="29" t="s">
        <v>93</v>
      </c>
      <c r="B50" s="31">
        <v>5323</v>
      </c>
    </row>
    <row r="51" spans="1:2">
      <c r="A51" s="29" t="s">
        <v>122</v>
      </c>
      <c r="B51" s="67">
        <v>5511</v>
      </c>
    </row>
  </sheetData>
  <mergeCells count="3">
    <mergeCell ref="A8:B8"/>
    <mergeCell ref="A23:B23"/>
    <mergeCell ref="A38:B38"/>
  </mergeCell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3:D51"/>
  <sheetViews>
    <sheetView zoomScale="130" zoomScaleNormal="130" zoomScalePageLayoutView="130" workbookViewId="0">
      <selection activeCell="D4" sqref="D4"/>
    </sheetView>
  </sheetViews>
  <sheetFormatPr baseColWidth="10" defaultRowHeight="14" x14ac:dyDescent="0"/>
  <cols>
    <col min="1" max="1" width="15" customWidth="1"/>
    <col min="2" max="2" width="21.6640625" customWidth="1"/>
    <col min="3" max="3" width="17" customWidth="1"/>
    <col min="5" max="5" width="22.5" customWidth="1"/>
  </cols>
  <sheetData>
    <row r="3" spans="1:4">
      <c r="D3" s="4" t="s">
        <v>181</v>
      </c>
    </row>
    <row r="5" spans="1:4">
      <c r="A5" s="14" t="s">
        <v>144</v>
      </c>
    </row>
    <row r="6" spans="1:4">
      <c r="A6" s="14"/>
    </row>
    <row r="7" spans="1:4" ht="20">
      <c r="A7" s="60" t="s">
        <v>119</v>
      </c>
    </row>
    <row r="8" spans="1:4" ht="29.25" customHeight="1">
      <c r="A8" s="83" t="s">
        <v>32</v>
      </c>
      <c r="B8" s="84"/>
    </row>
    <row r="9" spans="1:4">
      <c r="A9" s="27" t="s">
        <v>33</v>
      </c>
      <c r="B9" s="28">
        <f t="shared" ref="B9:B21" si="0">B24/B39</f>
        <v>0.31652976861545068</v>
      </c>
    </row>
    <row r="10" spans="1:4">
      <c r="A10" s="27" t="s">
        <v>34</v>
      </c>
      <c r="B10" s="28">
        <f t="shared" si="0"/>
        <v>0.30539728581788045</v>
      </c>
    </row>
    <row r="11" spans="1:4">
      <c r="A11" s="27" t="s">
        <v>35</v>
      </c>
      <c r="B11" s="28">
        <f t="shared" si="0"/>
        <v>0.30901011831468495</v>
      </c>
    </row>
    <row r="12" spans="1:4">
      <c r="A12" s="27" t="s">
        <v>36</v>
      </c>
      <c r="B12" s="28">
        <f t="shared" si="0"/>
        <v>0.30318792810423856</v>
      </c>
    </row>
    <row r="13" spans="1:4">
      <c r="A13" s="27" t="s">
        <v>37</v>
      </c>
      <c r="B13" s="28">
        <f t="shared" si="0"/>
        <v>0.30334468039120333</v>
      </c>
    </row>
    <row r="14" spans="1:4">
      <c r="A14" s="27" t="s">
        <v>38</v>
      </c>
      <c r="B14" s="28">
        <f t="shared" si="0"/>
        <v>0.29650407771024884</v>
      </c>
    </row>
    <row r="15" spans="1:4">
      <c r="A15" s="29" t="s">
        <v>39</v>
      </c>
      <c r="B15" s="28">
        <f t="shared" si="0"/>
        <v>0.29259507024134207</v>
      </c>
    </row>
    <row r="16" spans="1:4">
      <c r="A16" s="29" t="s">
        <v>40</v>
      </c>
      <c r="B16" s="28">
        <f t="shared" si="0"/>
        <v>0.29560517997348834</v>
      </c>
    </row>
    <row r="17" spans="1:2">
      <c r="A17" s="29" t="s">
        <v>41</v>
      </c>
      <c r="B17" s="28">
        <f t="shared" si="0"/>
        <v>0.29323968393327482</v>
      </c>
    </row>
    <row r="18" spans="1:2">
      <c r="A18" s="29" t="s">
        <v>42</v>
      </c>
      <c r="B18" s="28">
        <f t="shared" si="0"/>
        <v>0.28529649052037109</v>
      </c>
    </row>
    <row r="19" spans="1:2">
      <c r="A19" s="29" t="s">
        <v>43</v>
      </c>
      <c r="B19" s="30">
        <f t="shared" si="0"/>
        <v>0.28282629061683351</v>
      </c>
    </row>
    <row r="20" spans="1:2">
      <c r="A20" s="29" t="s">
        <v>93</v>
      </c>
      <c r="B20" s="30">
        <f t="shared" si="0"/>
        <v>0.27479716024340772</v>
      </c>
    </row>
    <row r="21" spans="1:2">
      <c r="A21" s="29" t="s">
        <v>122</v>
      </c>
      <c r="B21" s="30">
        <f t="shared" si="0"/>
        <v>0.26752950510760687</v>
      </c>
    </row>
    <row r="22" spans="1:2">
      <c r="A22" s="17"/>
      <c r="B22" s="17"/>
    </row>
    <row r="23" spans="1:2">
      <c r="A23" s="85" t="s">
        <v>44</v>
      </c>
      <c r="B23" s="86"/>
    </row>
    <row r="24" spans="1:2">
      <c r="A24" s="29" t="s">
        <v>33</v>
      </c>
      <c r="B24" s="31">
        <v>5896</v>
      </c>
    </row>
    <row r="25" spans="1:2">
      <c r="A25" s="29" t="s">
        <v>34</v>
      </c>
      <c r="B25" s="31">
        <v>5896</v>
      </c>
    </row>
    <row r="26" spans="1:2">
      <c r="A26" s="29" t="s">
        <v>35</v>
      </c>
      <c r="B26" s="31">
        <v>5772</v>
      </c>
    </row>
    <row r="27" spans="1:2">
      <c r="A27" s="29" t="s">
        <v>36</v>
      </c>
      <c r="B27" s="31">
        <v>5887</v>
      </c>
    </row>
    <row r="28" spans="1:2">
      <c r="A28" s="29" t="s">
        <v>37</v>
      </c>
      <c r="B28" s="31">
        <v>5614</v>
      </c>
    </row>
    <row r="29" spans="1:2">
      <c r="A29" s="29" t="s">
        <v>38</v>
      </c>
      <c r="B29" s="31">
        <v>5708</v>
      </c>
    </row>
    <row r="30" spans="1:2">
      <c r="A30" s="29" t="s">
        <v>39</v>
      </c>
      <c r="B30" s="31">
        <v>5686</v>
      </c>
    </row>
    <row r="31" spans="1:2">
      <c r="A31" s="29" t="s">
        <v>40</v>
      </c>
      <c r="B31" s="31">
        <v>5798</v>
      </c>
    </row>
    <row r="32" spans="1:2">
      <c r="A32" s="29" t="s">
        <v>41</v>
      </c>
      <c r="B32" s="31">
        <v>5678</v>
      </c>
    </row>
    <row r="33" spans="1:2">
      <c r="A33" s="29" t="s">
        <v>42</v>
      </c>
      <c r="B33" s="31">
        <v>5658</v>
      </c>
    </row>
    <row r="34" spans="1:2">
      <c r="A34" s="29" t="s">
        <v>43</v>
      </c>
      <c r="B34" s="31">
        <v>5736</v>
      </c>
    </row>
    <row r="35" spans="1:2">
      <c r="A35" s="29" t="s">
        <v>93</v>
      </c>
      <c r="B35" s="31">
        <v>5419</v>
      </c>
    </row>
    <row r="36" spans="1:2">
      <c r="A36" s="29" t="s">
        <v>122</v>
      </c>
      <c r="B36" s="31">
        <v>5395</v>
      </c>
    </row>
    <row r="38" spans="1:2">
      <c r="A38" s="85" t="s">
        <v>98</v>
      </c>
      <c r="B38" s="86"/>
    </row>
    <row r="39" spans="1:2">
      <c r="A39" s="29" t="s">
        <v>33</v>
      </c>
      <c r="B39" s="31">
        <v>18627</v>
      </c>
    </row>
    <row r="40" spans="1:2">
      <c r="A40" s="29" t="s">
        <v>34</v>
      </c>
      <c r="B40" s="31">
        <v>19306</v>
      </c>
    </row>
    <row r="41" spans="1:2">
      <c r="A41" s="29" t="s">
        <v>35</v>
      </c>
      <c r="B41" s="31">
        <v>18679</v>
      </c>
    </row>
    <row r="42" spans="1:2">
      <c r="A42" s="29" t="s">
        <v>36</v>
      </c>
      <c r="B42" s="31">
        <v>19417</v>
      </c>
    </row>
    <row r="43" spans="1:2">
      <c r="A43" s="29" t="s">
        <v>37</v>
      </c>
      <c r="B43" s="31">
        <v>18507</v>
      </c>
    </row>
    <row r="44" spans="1:2">
      <c r="A44" s="29" t="s">
        <v>38</v>
      </c>
      <c r="B44" s="31">
        <v>19251</v>
      </c>
    </row>
    <row r="45" spans="1:2">
      <c r="A45" s="29" t="s">
        <v>39</v>
      </c>
      <c r="B45" s="31">
        <v>19433</v>
      </c>
    </row>
    <row r="46" spans="1:2">
      <c r="A46" s="29" t="s">
        <v>40</v>
      </c>
      <c r="B46" s="31">
        <v>19614</v>
      </c>
    </row>
    <row r="47" spans="1:2">
      <c r="A47" s="29" t="s">
        <v>41</v>
      </c>
      <c r="B47" s="31">
        <v>19363</v>
      </c>
    </row>
    <row r="48" spans="1:2">
      <c r="A48" s="29" t="s">
        <v>42</v>
      </c>
      <c r="B48" s="31">
        <v>19832</v>
      </c>
    </row>
    <row r="49" spans="1:2">
      <c r="A49" s="29" t="s">
        <v>43</v>
      </c>
      <c r="B49" s="31">
        <v>20281</v>
      </c>
    </row>
    <row r="50" spans="1:2">
      <c r="A50" s="29" t="s">
        <v>93</v>
      </c>
      <c r="B50" s="31">
        <v>19720</v>
      </c>
    </row>
    <row r="51" spans="1:2">
      <c r="A51" s="29" t="s">
        <v>122</v>
      </c>
      <c r="B51" s="67">
        <v>20166</v>
      </c>
    </row>
  </sheetData>
  <mergeCells count="3">
    <mergeCell ref="A8:B8"/>
    <mergeCell ref="A23:B23"/>
    <mergeCell ref="A38:B38"/>
  </mergeCells>
  <pageMargins left="0.7" right="0.7" top="0.75" bottom="0.75" header="0.3" footer="0.3"/>
  <pageSetup paperSize="9" scale="65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4:D51"/>
  <sheetViews>
    <sheetView tabSelected="1" zoomScale="120" zoomScaleNormal="120" zoomScalePageLayoutView="120" workbookViewId="0">
      <selection activeCell="I8" sqref="I8"/>
    </sheetView>
  </sheetViews>
  <sheetFormatPr baseColWidth="10" defaultRowHeight="14" x14ac:dyDescent="0"/>
  <cols>
    <col min="1" max="1" width="15" customWidth="1"/>
    <col min="2" max="2" width="26.33203125" customWidth="1"/>
    <col min="3" max="3" width="17" customWidth="1"/>
    <col min="5" max="5" width="22.5" customWidth="1"/>
  </cols>
  <sheetData>
    <row r="4" spans="1:4">
      <c r="D4" s="4" t="s">
        <v>184</v>
      </c>
    </row>
    <row r="5" spans="1:4">
      <c r="A5" s="14" t="s">
        <v>144</v>
      </c>
      <c r="D5" s="4"/>
    </row>
    <row r="6" spans="1:4">
      <c r="A6" s="14"/>
    </row>
    <row r="7" spans="1:4" ht="20">
      <c r="A7" s="60" t="s">
        <v>120</v>
      </c>
    </row>
    <row r="8" spans="1:4" ht="29.25" customHeight="1">
      <c r="A8" s="83" t="s">
        <v>32</v>
      </c>
      <c r="B8" s="84"/>
    </row>
    <row r="9" spans="1:4">
      <c r="A9" s="27" t="s">
        <v>33</v>
      </c>
      <c r="B9" s="28">
        <f t="shared" ref="B9:B21" si="0">B24/B39</f>
        <v>0.35383846619151565</v>
      </c>
    </row>
    <row r="10" spans="1:4">
      <c r="A10" s="27" t="s">
        <v>34</v>
      </c>
      <c r="B10" s="28">
        <f t="shared" si="0"/>
        <v>0.35759328032701077</v>
      </c>
    </row>
    <row r="11" spans="1:4">
      <c r="A11" s="27" t="s">
        <v>35</v>
      </c>
      <c r="B11" s="28">
        <f t="shared" si="0"/>
        <v>0.35701816097344902</v>
      </c>
    </row>
    <row r="12" spans="1:4">
      <c r="A12" s="27" t="s">
        <v>36</v>
      </c>
      <c r="B12" s="28">
        <f t="shared" si="0"/>
        <v>0.34666998011928429</v>
      </c>
    </row>
    <row r="13" spans="1:4">
      <c r="A13" s="27" t="s">
        <v>37</v>
      </c>
      <c r="B13" s="28">
        <f t="shared" si="0"/>
        <v>0.33895097098706217</v>
      </c>
    </row>
    <row r="14" spans="1:4">
      <c r="A14" s="27" t="s">
        <v>38</v>
      </c>
      <c r="B14" s="28">
        <f t="shared" si="0"/>
        <v>0.33636886742888594</v>
      </c>
    </row>
    <row r="15" spans="1:4">
      <c r="A15" s="29" t="s">
        <v>39</v>
      </c>
      <c r="B15" s="28">
        <f t="shared" si="0"/>
        <v>0.33053745725055544</v>
      </c>
    </row>
    <row r="16" spans="1:4">
      <c r="A16" s="29" t="s">
        <v>40</v>
      </c>
      <c r="B16" s="28">
        <f t="shared" si="0"/>
        <v>0.32658101534239742</v>
      </c>
    </row>
    <row r="17" spans="1:2">
      <c r="A17" s="29" t="s">
        <v>41</v>
      </c>
      <c r="B17" s="28">
        <f t="shared" si="0"/>
        <v>0.33641506142689825</v>
      </c>
    </row>
    <row r="18" spans="1:2">
      <c r="A18" s="29" t="s">
        <v>42</v>
      </c>
      <c r="B18" s="28">
        <f t="shared" si="0"/>
        <v>0.32340394233598119</v>
      </c>
    </row>
    <row r="19" spans="1:2">
      <c r="A19" s="29" t="s">
        <v>43</v>
      </c>
      <c r="B19" s="30">
        <f t="shared" si="0"/>
        <v>0.32167931352386353</v>
      </c>
    </row>
    <row r="20" spans="1:2">
      <c r="A20" s="29" t="s">
        <v>93</v>
      </c>
      <c r="B20" s="30">
        <f t="shared" si="0"/>
        <v>0.31318640637725509</v>
      </c>
    </row>
    <row r="21" spans="1:2">
      <c r="A21" s="29" t="s">
        <v>122</v>
      </c>
      <c r="B21" s="30">
        <f t="shared" si="0"/>
        <v>0.30681107099879662</v>
      </c>
    </row>
    <row r="22" spans="1:2">
      <c r="A22" s="17"/>
      <c r="B22" s="17"/>
    </row>
    <row r="23" spans="1:2">
      <c r="A23" s="85" t="s">
        <v>44</v>
      </c>
      <c r="B23" s="86"/>
    </row>
    <row r="24" spans="1:2">
      <c r="A24" s="29" t="s">
        <v>33</v>
      </c>
      <c r="B24" s="31">
        <v>13454</v>
      </c>
    </row>
    <row r="25" spans="1:2">
      <c r="A25" s="29" t="s">
        <v>34</v>
      </c>
      <c r="B25" s="31">
        <v>14347</v>
      </c>
    </row>
    <row r="26" spans="1:2">
      <c r="A26" s="29" t="s">
        <v>35</v>
      </c>
      <c r="B26" s="31">
        <v>13702</v>
      </c>
    </row>
    <row r="27" spans="1:2">
      <c r="A27" s="29" t="s">
        <v>36</v>
      </c>
      <c r="B27" s="31">
        <v>13950</v>
      </c>
    </row>
    <row r="28" spans="1:2">
      <c r="A28" s="29" t="s">
        <v>37</v>
      </c>
      <c r="B28" s="31">
        <v>13073</v>
      </c>
    </row>
    <row r="29" spans="1:2">
      <c r="A29" s="29" t="s">
        <v>38</v>
      </c>
      <c r="B29" s="31">
        <v>13445</v>
      </c>
    </row>
    <row r="30" spans="1:2">
      <c r="A30" s="29" t="s">
        <v>39</v>
      </c>
      <c r="B30" s="31">
        <v>13241</v>
      </c>
    </row>
    <row r="31" spans="1:2">
      <c r="A31" s="29" t="s">
        <v>40</v>
      </c>
      <c r="B31" s="31">
        <v>13091</v>
      </c>
    </row>
    <row r="32" spans="1:2">
      <c r="A32" s="29" t="s">
        <v>41</v>
      </c>
      <c r="B32" s="31">
        <v>13500</v>
      </c>
    </row>
    <row r="33" spans="1:2">
      <c r="A33" s="29" t="s">
        <v>42</v>
      </c>
      <c r="B33" s="31">
        <v>13191</v>
      </c>
    </row>
    <row r="34" spans="1:2">
      <c r="A34" s="29" t="s">
        <v>43</v>
      </c>
      <c r="B34" s="31">
        <v>13608</v>
      </c>
    </row>
    <row r="35" spans="1:2">
      <c r="A35" s="29" t="s">
        <v>93</v>
      </c>
      <c r="B35" s="31">
        <v>12690</v>
      </c>
    </row>
    <row r="36" spans="1:2">
      <c r="A36" s="29" t="s">
        <v>122</v>
      </c>
      <c r="B36" s="31">
        <v>12748</v>
      </c>
    </row>
    <row r="38" spans="1:2">
      <c r="A38" s="85" t="s">
        <v>98</v>
      </c>
      <c r="B38" s="86"/>
    </row>
    <row r="39" spans="1:2">
      <c r="A39" s="29" t="s">
        <v>33</v>
      </c>
      <c r="B39" s="31">
        <v>38023</v>
      </c>
    </row>
    <row r="40" spans="1:2">
      <c r="A40" s="29" t="s">
        <v>34</v>
      </c>
      <c r="B40" s="31">
        <v>40121</v>
      </c>
    </row>
    <row r="41" spans="1:2">
      <c r="A41" s="29" t="s">
        <v>35</v>
      </c>
      <c r="B41" s="31">
        <v>38379</v>
      </c>
    </row>
    <row r="42" spans="1:2">
      <c r="A42" s="29" t="s">
        <v>36</v>
      </c>
      <c r="B42" s="31">
        <v>40240</v>
      </c>
    </row>
    <row r="43" spans="1:2">
      <c r="A43" s="29" t="s">
        <v>37</v>
      </c>
      <c r="B43" s="31">
        <v>38569</v>
      </c>
    </row>
    <row r="44" spans="1:2">
      <c r="A44" s="29" t="s">
        <v>38</v>
      </c>
      <c r="B44" s="31">
        <v>39971</v>
      </c>
    </row>
    <row r="45" spans="1:2">
      <c r="A45" s="29" t="s">
        <v>39</v>
      </c>
      <c r="B45" s="31">
        <v>40059</v>
      </c>
    </row>
    <row r="46" spans="1:2">
      <c r="A46" s="29" t="s">
        <v>40</v>
      </c>
      <c r="B46" s="31">
        <v>40085</v>
      </c>
    </row>
    <row r="47" spans="1:2">
      <c r="A47" s="29" t="s">
        <v>41</v>
      </c>
      <c r="B47" s="31">
        <v>40129</v>
      </c>
    </row>
    <row r="48" spans="1:2">
      <c r="A48" s="29" t="s">
        <v>42</v>
      </c>
      <c r="B48" s="31">
        <v>40788</v>
      </c>
    </row>
    <row r="49" spans="1:2">
      <c r="A49" s="29" t="s">
        <v>43</v>
      </c>
      <c r="B49" s="31">
        <v>42303</v>
      </c>
    </row>
    <row r="50" spans="1:2">
      <c r="A50" s="29" t="s">
        <v>93</v>
      </c>
      <c r="B50" s="31">
        <v>40519</v>
      </c>
    </row>
    <row r="51" spans="1:2">
      <c r="A51" s="29" t="s">
        <v>122</v>
      </c>
      <c r="B51" s="67">
        <v>41550</v>
      </c>
    </row>
  </sheetData>
  <mergeCells count="3">
    <mergeCell ref="A8:B8"/>
    <mergeCell ref="A23:B23"/>
    <mergeCell ref="A38:B38"/>
  </mergeCells>
  <pageMargins left="0.7" right="0.7" top="0.75" bottom="0.75" header="0.3" footer="0.3"/>
  <pageSetup paperSize="9" scale="65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7"/>
  <sheetViews>
    <sheetView workbookViewId="0">
      <selection activeCell="B13" sqref="B13"/>
    </sheetView>
  </sheetViews>
  <sheetFormatPr baseColWidth="10" defaultRowHeight="14" x14ac:dyDescent="0"/>
  <cols>
    <col min="1" max="1" width="41.1640625" bestFit="1" customWidth="1"/>
    <col min="2" max="2" width="20.1640625" customWidth="1"/>
    <col min="3" max="11" width="11.5" customWidth="1"/>
    <col min="20" max="20" width="15.5" customWidth="1"/>
  </cols>
  <sheetData>
    <row r="2" spans="1:20">
      <c r="C2" s="82" t="s">
        <v>151</v>
      </c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20">
      <c r="C3" s="70" t="s">
        <v>152</v>
      </c>
      <c r="D3" s="69"/>
      <c r="E3" s="69"/>
      <c r="F3" s="69"/>
      <c r="G3" s="69"/>
      <c r="H3" s="69"/>
      <c r="I3" s="69"/>
      <c r="J3" s="69"/>
      <c r="K3" s="69"/>
      <c r="L3" s="69"/>
    </row>
    <row r="4" spans="1:20">
      <c r="C4" s="82" t="s">
        <v>153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71"/>
      <c r="O4" s="71"/>
      <c r="P4" s="71"/>
      <c r="Q4" s="71"/>
      <c r="R4" s="71"/>
      <c r="S4" s="71"/>
      <c r="T4" s="71"/>
    </row>
    <row r="5" spans="1:20">
      <c r="A5" s="14" t="s">
        <v>148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20">
      <c r="A6" s="51" t="s">
        <v>89</v>
      </c>
    </row>
    <row r="7" spans="1:20">
      <c r="A7" s="51" t="s">
        <v>63</v>
      </c>
      <c r="B7" s="52" t="s">
        <v>90</v>
      </c>
      <c r="C7" s="52" t="s">
        <v>35</v>
      </c>
      <c r="D7" s="52" t="s">
        <v>36</v>
      </c>
      <c r="E7" s="52" t="s">
        <v>37</v>
      </c>
      <c r="F7" s="52" t="s">
        <v>38</v>
      </c>
      <c r="G7" s="52" t="s">
        <v>39</v>
      </c>
      <c r="H7" s="52" t="s">
        <v>40</v>
      </c>
      <c r="I7" s="52" t="s">
        <v>41</v>
      </c>
      <c r="J7" s="52" t="s">
        <v>42</v>
      </c>
      <c r="K7" s="52" t="s">
        <v>43</v>
      </c>
      <c r="L7" s="52" t="s">
        <v>93</v>
      </c>
      <c r="M7" s="52" t="s">
        <v>122</v>
      </c>
    </row>
    <row r="8" spans="1:20">
      <c r="A8" s="54" t="s">
        <v>85</v>
      </c>
      <c r="B8" s="25">
        <v>37225</v>
      </c>
      <c r="C8" s="25">
        <v>34250</v>
      </c>
      <c r="D8" s="25">
        <v>34750</v>
      </c>
      <c r="E8" s="25">
        <v>32900</v>
      </c>
      <c r="F8" s="25">
        <v>33034</v>
      </c>
      <c r="G8" s="25">
        <v>31833</v>
      </c>
      <c r="H8" s="25">
        <v>31157</v>
      </c>
      <c r="I8" s="25">
        <v>30161</v>
      </c>
      <c r="J8" s="25">
        <v>28855</v>
      </c>
      <c r="K8" s="25">
        <v>29520</v>
      </c>
      <c r="L8" s="57">
        <v>27850</v>
      </c>
      <c r="M8" s="57">
        <v>27579</v>
      </c>
    </row>
    <row r="9" spans="1:20">
      <c r="A9" s="54" t="s">
        <v>82</v>
      </c>
      <c r="B9" s="25">
        <v>16742</v>
      </c>
      <c r="C9" s="25">
        <v>16728</v>
      </c>
      <c r="D9" s="25">
        <v>17600</v>
      </c>
      <c r="E9" s="25">
        <v>17142</v>
      </c>
      <c r="F9" s="25">
        <v>18305</v>
      </c>
      <c r="G9" s="25">
        <v>19143</v>
      </c>
      <c r="H9" s="25">
        <v>19483</v>
      </c>
      <c r="I9" s="25">
        <v>20531</v>
      </c>
      <c r="J9" s="25">
        <v>20466</v>
      </c>
      <c r="K9" s="25">
        <v>21567</v>
      </c>
      <c r="L9" s="57">
        <v>20914</v>
      </c>
      <c r="M9" s="57">
        <v>21345</v>
      </c>
    </row>
    <row r="10" spans="1:20">
      <c r="A10" s="54" t="s">
        <v>81</v>
      </c>
      <c r="B10" s="25">
        <v>19863</v>
      </c>
      <c r="C10" s="25">
        <v>19123</v>
      </c>
      <c r="D10" s="25">
        <v>19846</v>
      </c>
      <c r="E10" s="25">
        <v>18895</v>
      </c>
      <c r="F10" s="25">
        <v>20092</v>
      </c>
      <c r="G10" s="25">
        <v>20241</v>
      </c>
      <c r="H10" s="25">
        <v>17592</v>
      </c>
      <c r="I10" s="25">
        <v>16038</v>
      </c>
      <c r="J10" s="25">
        <v>17089</v>
      </c>
      <c r="K10" s="25">
        <v>18453</v>
      </c>
      <c r="L10" s="57">
        <v>16888</v>
      </c>
      <c r="M10" s="57">
        <v>17095</v>
      </c>
    </row>
    <row r="11" spans="1:20">
      <c r="A11" s="54" t="s">
        <v>80</v>
      </c>
      <c r="B11" s="25">
        <v>15273</v>
      </c>
      <c r="C11" s="25">
        <v>15344</v>
      </c>
      <c r="D11" s="25">
        <v>15744</v>
      </c>
      <c r="E11" s="25">
        <v>15064</v>
      </c>
      <c r="F11" s="25">
        <v>15628</v>
      </c>
      <c r="G11" s="25">
        <v>15495</v>
      </c>
      <c r="H11" s="25">
        <v>16177</v>
      </c>
      <c r="I11" s="25">
        <v>16584</v>
      </c>
      <c r="J11" s="25">
        <v>16736</v>
      </c>
      <c r="K11" s="25">
        <v>17107</v>
      </c>
      <c r="L11" s="57">
        <v>16877</v>
      </c>
      <c r="M11" s="57">
        <v>16671</v>
      </c>
    </row>
    <row r="12" spans="1:20">
      <c r="A12" s="54" t="s">
        <v>86</v>
      </c>
      <c r="B12" s="25">
        <v>25080</v>
      </c>
      <c r="C12" s="25">
        <v>23496</v>
      </c>
      <c r="D12" s="25">
        <v>23569</v>
      </c>
      <c r="E12" s="25">
        <v>22028</v>
      </c>
      <c r="F12" s="25">
        <v>21594</v>
      </c>
      <c r="G12" s="25">
        <v>20433</v>
      </c>
      <c r="H12" s="25">
        <v>19437</v>
      </c>
      <c r="I12" s="25">
        <v>18684</v>
      </c>
      <c r="J12" s="25">
        <v>18101</v>
      </c>
      <c r="K12" s="25">
        <v>17644</v>
      </c>
      <c r="L12" s="57">
        <v>16536</v>
      </c>
      <c r="M12" s="57">
        <v>15893</v>
      </c>
    </row>
    <row r="13" spans="1:20">
      <c r="A13" s="54" t="s">
        <v>87</v>
      </c>
      <c r="B13" s="25">
        <v>6228</v>
      </c>
      <c r="C13" s="25">
        <v>6206</v>
      </c>
      <c r="D13" s="25">
        <v>6661</v>
      </c>
      <c r="E13" s="25">
        <v>6676</v>
      </c>
      <c r="F13" s="25">
        <v>7486</v>
      </c>
      <c r="G13" s="25">
        <v>7654</v>
      </c>
      <c r="H13" s="25">
        <v>8233</v>
      </c>
      <c r="I13" s="25">
        <v>9474</v>
      </c>
      <c r="J13" s="25">
        <v>9669</v>
      </c>
      <c r="K13" s="25">
        <v>10273</v>
      </c>
      <c r="L13" s="57">
        <v>11243</v>
      </c>
      <c r="M13" s="57">
        <v>11573</v>
      </c>
    </row>
    <row r="14" spans="1:20">
      <c r="A14" s="54" t="s">
        <v>84</v>
      </c>
      <c r="B14" s="25">
        <v>4110</v>
      </c>
      <c r="C14" s="25">
        <v>4024</v>
      </c>
      <c r="D14" s="25">
        <v>4112</v>
      </c>
      <c r="E14" s="25">
        <v>3906</v>
      </c>
      <c r="F14" s="25">
        <v>3906</v>
      </c>
      <c r="G14" s="25">
        <v>4026</v>
      </c>
      <c r="H14" s="25">
        <v>4093</v>
      </c>
      <c r="I14" s="25">
        <v>3948</v>
      </c>
      <c r="J14" s="25">
        <v>3990</v>
      </c>
      <c r="K14" s="25">
        <v>4166</v>
      </c>
      <c r="L14" s="57">
        <v>4170</v>
      </c>
      <c r="M14" s="57">
        <v>4137</v>
      </c>
    </row>
    <row r="15" spans="1:20">
      <c r="A15" s="54" t="s">
        <v>88</v>
      </c>
      <c r="B15" s="25">
        <v>3513</v>
      </c>
      <c r="C15" s="25">
        <v>3130</v>
      </c>
      <c r="D15" s="25">
        <v>3029</v>
      </c>
      <c r="E15" s="25">
        <v>2798</v>
      </c>
      <c r="F15" s="25">
        <v>2715</v>
      </c>
      <c r="G15" s="25">
        <v>2609</v>
      </c>
      <c r="H15" s="25">
        <v>2126</v>
      </c>
      <c r="I15" s="25">
        <v>1897</v>
      </c>
      <c r="J15" s="25">
        <v>1717</v>
      </c>
      <c r="K15" s="25">
        <v>1790</v>
      </c>
      <c r="L15" s="57">
        <v>1563</v>
      </c>
      <c r="M15" s="57">
        <v>1437</v>
      </c>
    </row>
    <row r="16" spans="1:20">
      <c r="A16" s="54" t="s">
        <v>79</v>
      </c>
      <c r="B16" s="25">
        <v>1749</v>
      </c>
      <c r="C16" s="25">
        <v>1566</v>
      </c>
      <c r="D16" s="25">
        <v>1596</v>
      </c>
      <c r="E16" s="25">
        <v>1351</v>
      </c>
      <c r="F16" s="25">
        <v>1366</v>
      </c>
      <c r="G16" s="25">
        <v>1359</v>
      </c>
      <c r="H16" s="25">
        <v>1759</v>
      </c>
      <c r="I16" s="25">
        <v>1811</v>
      </c>
      <c r="J16" s="25">
        <v>1704</v>
      </c>
      <c r="K16" s="25">
        <v>1577</v>
      </c>
      <c r="L16" s="57">
        <v>1443</v>
      </c>
      <c r="M16" s="57">
        <v>1663</v>
      </c>
    </row>
    <row r="17" spans="1:12">
      <c r="L17" s="55"/>
    </row>
    <row r="18" spans="1:12">
      <c r="A18" s="81"/>
    </row>
    <row r="19" spans="1:12">
      <c r="A19" s="81"/>
    </row>
    <row r="20" spans="1:12">
      <c r="A20" s="58"/>
    </row>
    <row r="21" spans="1:12">
      <c r="A21" s="53" t="s">
        <v>29</v>
      </c>
      <c r="B21" s="52" t="s">
        <v>83</v>
      </c>
    </row>
    <row r="22" spans="1:12">
      <c r="A22" s="54" t="s">
        <v>85</v>
      </c>
      <c r="B22" s="25">
        <v>16006</v>
      </c>
    </row>
    <row r="23" spans="1:12">
      <c r="A23" s="54" t="s">
        <v>82</v>
      </c>
      <c r="B23" s="25">
        <v>11970</v>
      </c>
    </row>
    <row r="24" spans="1:12">
      <c r="A24" s="54" t="s">
        <v>81</v>
      </c>
      <c r="B24" s="25">
        <v>10881</v>
      </c>
    </row>
    <row r="25" spans="1:12">
      <c r="A25" s="54" t="s">
        <v>80</v>
      </c>
      <c r="B25" s="25">
        <v>7034</v>
      </c>
    </row>
    <row r="26" spans="1:12">
      <c r="A26" s="54" t="s">
        <v>87</v>
      </c>
      <c r="B26" s="25">
        <v>7874</v>
      </c>
    </row>
    <row r="27" spans="1:12">
      <c r="A27" s="54" t="s">
        <v>86</v>
      </c>
      <c r="B27" s="25">
        <v>6429</v>
      </c>
    </row>
    <row r="28" spans="1:12">
      <c r="A28" s="54" t="s">
        <v>84</v>
      </c>
      <c r="B28" s="25">
        <v>1547</v>
      </c>
    </row>
    <row r="29" spans="1:12">
      <c r="A29" s="54" t="s">
        <v>79</v>
      </c>
      <c r="B29" s="25">
        <v>1182</v>
      </c>
    </row>
    <row r="30" spans="1:12">
      <c r="A30" s="54" t="s">
        <v>88</v>
      </c>
      <c r="B30" s="25">
        <v>889</v>
      </c>
    </row>
    <row r="31" spans="1:12">
      <c r="B31" s="55"/>
    </row>
    <row r="33" spans="1:2">
      <c r="A33" s="53" t="s">
        <v>30</v>
      </c>
      <c r="B33" s="52" t="s">
        <v>83</v>
      </c>
    </row>
    <row r="34" spans="1:2">
      <c r="A34" s="54" t="s">
        <v>85</v>
      </c>
      <c r="B34" s="25">
        <v>11573</v>
      </c>
    </row>
    <row r="35" spans="1:2">
      <c r="A35" s="54" t="s">
        <v>86</v>
      </c>
      <c r="B35" s="25">
        <v>9464</v>
      </c>
    </row>
    <row r="36" spans="1:2">
      <c r="A36" s="54" t="s">
        <v>80</v>
      </c>
      <c r="B36" s="25">
        <v>9637</v>
      </c>
    </row>
    <row r="37" spans="1:2">
      <c r="A37" s="54" t="s">
        <v>82</v>
      </c>
      <c r="B37" s="25">
        <v>9375</v>
      </c>
    </row>
    <row r="38" spans="1:2">
      <c r="A38" s="54" t="s">
        <v>81</v>
      </c>
      <c r="B38" s="25">
        <v>6214</v>
      </c>
    </row>
    <row r="39" spans="1:2">
      <c r="A39" s="54" t="s">
        <v>87</v>
      </c>
      <c r="B39" s="25">
        <v>3699</v>
      </c>
    </row>
    <row r="40" spans="1:2">
      <c r="A40" s="54" t="s">
        <v>84</v>
      </c>
      <c r="B40" s="25">
        <v>2590</v>
      </c>
    </row>
    <row r="41" spans="1:2">
      <c r="A41" s="54" t="s">
        <v>88</v>
      </c>
      <c r="B41" s="25">
        <v>548</v>
      </c>
    </row>
    <row r="42" spans="1:2">
      <c r="A42" s="54" t="s">
        <v>79</v>
      </c>
      <c r="B42" s="25">
        <v>481</v>
      </c>
    </row>
    <row r="43" spans="1:2">
      <c r="B43" s="55"/>
    </row>
    <row r="47" spans="1:2" ht="42.75" customHeight="1"/>
  </sheetData>
  <mergeCells count="4">
    <mergeCell ref="A18:A19"/>
    <mergeCell ref="C5:M5"/>
    <mergeCell ref="C4:M4"/>
    <mergeCell ref="C2:M2"/>
  </mergeCell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7"/>
  <sheetViews>
    <sheetView workbookViewId="0">
      <selection activeCell="D13" sqref="D13"/>
    </sheetView>
  </sheetViews>
  <sheetFormatPr baseColWidth="10" defaultRowHeight="14" x14ac:dyDescent="0"/>
  <cols>
    <col min="1" max="1" width="41.1640625" bestFit="1" customWidth="1"/>
    <col min="2" max="2" width="25.83203125" customWidth="1"/>
    <col min="3" max="11" width="11.5" customWidth="1"/>
    <col min="20" max="20" width="15.5" customWidth="1"/>
  </cols>
  <sheetData>
    <row r="2" spans="1:20">
      <c r="C2" s="82" t="s">
        <v>151</v>
      </c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20">
      <c r="C3" s="72" t="s">
        <v>152</v>
      </c>
      <c r="D3" s="69"/>
      <c r="E3" s="69"/>
      <c r="F3" s="69"/>
      <c r="G3" s="69"/>
      <c r="H3" s="69"/>
      <c r="I3" s="69"/>
      <c r="J3" s="69"/>
      <c r="K3" s="69"/>
      <c r="L3" s="69"/>
    </row>
    <row r="4" spans="1:20">
      <c r="C4" s="82" t="s">
        <v>153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71"/>
      <c r="O4" s="71"/>
      <c r="P4" s="71"/>
      <c r="Q4" s="71"/>
      <c r="R4" s="71"/>
      <c r="S4" s="71"/>
      <c r="T4" s="71"/>
    </row>
    <row r="5" spans="1:20">
      <c r="A5" s="14" t="s">
        <v>148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20">
      <c r="A6" s="51" t="s">
        <v>89</v>
      </c>
    </row>
    <row r="7" spans="1:20">
      <c r="A7" s="51" t="s">
        <v>63</v>
      </c>
      <c r="B7" s="52" t="s">
        <v>90</v>
      </c>
      <c r="C7" s="52" t="s">
        <v>35</v>
      </c>
      <c r="D7" s="52" t="s">
        <v>36</v>
      </c>
      <c r="E7" s="52" t="s">
        <v>37</v>
      </c>
      <c r="F7" s="52" t="s">
        <v>38</v>
      </c>
      <c r="G7" s="52" t="s">
        <v>39</v>
      </c>
      <c r="H7" s="52" t="s">
        <v>40</v>
      </c>
      <c r="I7" s="52" t="s">
        <v>41</v>
      </c>
      <c r="J7" s="52" t="s">
        <v>42</v>
      </c>
      <c r="K7" s="52" t="s">
        <v>43</v>
      </c>
      <c r="L7" s="52" t="s">
        <v>93</v>
      </c>
      <c r="M7" s="52" t="s">
        <v>122</v>
      </c>
    </row>
    <row r="8" spans="1:20">
      <c r="A8" s="54" t="s">
        <v>85</v>
      </c>
      <c r="B8" s="73">
        <f>'TIPOS DE ECV_CIFR. ABSOL_ESPAÑA'!B8/HISTÓRICO_ECV_ESPAÑA!B26</f>
        <v>0.28682493084610466</v>
      </c>
      <c r="C8" s="73">
        <f>'TIPOS DE ECV_CIFR. ABSOL_ESPAÑA'!C8/HISTÓRICO_ECV_ESPAÑA!B27</f>
        <v>0.27650625267423928</v>
      </c>
      <c r="D8" s="73">
        <f>'TIPOS DE ECV_CIFR. ABSOL_ESPAÑA'!D8/HISTÓRICO_ECV_ESPAÑA!B28</f>
        <v>0.2738225629791895</v>
      </c>
      <c r="E8" s="73">
        <f>'TIPOS DE ECV_CIFR. ABSOL_ESPAÑA'!E8/HISTÓRICO_ECV_ESPAÑA!B29</f>
        <v>0.27244120569725072</v>
      </c>
      <c r="F8" s="73">
        <f>'TIPOS DE ECV_CIFR. ABSOL_ESPAÑA'!F8/HISTÓRICO_ECV_ESPAÑA!B30</f>
        <v>0.26613280054138538</v>
      </c>
      <c r="G8" s="73">
        <f>'TIPOS DE ECV_CIFR. ABSOL_ESPAÑA'!G8/HISTÓRICO_ECV_ESPAÑA!B31</f>
        <v>0.25924116195548608</v>
      </c>
      <c r="H8" s="73">
        <f>'TIPOS DE ECV_CIFR. ABSOL_ESPAÑA'!H8/HISTÓRICO_ECV_ESPAÑA!B32</f>
        <v>0.25951839542883798</v>
      </c>
      <c r="I8" s="73">
        <f>'TIPOS DE ECV_CIFR. ABSOL_ESPAÑA'!I8/HISTÓRICO_ECV_ESPAÑA!B33</f>
        <v>0.25318145188368812</v>
      </c>
      <c r="J8" s="73">
        <f>'TIPOS DE ECV_CIFR. ABSOL_ESPAÑA'!J8/HISTÓRICO_ECV_ESPAÑA!B34</f>
        <v>0.24385812198399351</v>
      </c>
      <c r="K8" s="73">
        <f>'TIPOS DE ECV_CIFR. ABSOL_ESPAÑA'!K8/HISTÓRICO_ECV_ESPAÑA!B35</f>
        <v>0.24177498218629451</v>
      </c>
      <c r="L8" s="73">
        <f>'TIPOS DE ECV_CIFR. ABSOL_ESPAÑA'!L8/HISTÓRICO_ECV_ESPAÑA!B36</f>
        <v>0.23705355622893332</v>
      </c>
      <c r="M8" s="73">
        <f>'TIPOS DE ECV_CIFR. ABSOL_ESPAÑA'!M8/HISTÓRICO_ECV_ESPAÑA!B37</f>
        <v>0.23492882880580615</v>
      </c>
    </row>
    <row r="9" spans="1:20">
      <c r="A9" s="54" t="s">
        <v>82</v>
      </c>
      <c r="B9" s="73">
        <f>'TIPOS DE ECV_CIFR. ABSOL_ESPAÑA'!B9/HISTÓRICO_ECV_ESPAÑA!B26</f>
        <v>0.12899994606381421</v>
      </c>
      <c r="C9" s="73">
        <f>'TIPOS DE ECV_CIFR. ABSOL_ESPAÑA'!C9/HISTÓRICO_ECV_ESPAÑA!B27</f>
        <v>0.13504807575867664</v>
      </c>
      <c r="D9" s="73">
        <f>'TIPOS DE ECV_CIFR. ABSOL_ESPAÑA'!D9/HISTÓRICO_ECV_ESPAÑA!B28</f>
        <v>0.1386842333362226</v>
      </c>
      <c r="E9" s="73">
        <f>'TIPOS DE ECV_CIFR. ABSOL_ESPAÑA'!E9/HISTÓRICO_ECV_ESPAÑA!B29</f>
        <v>0.14195097714474991</v>
      </c>
      <c r="F9" s="73">
        <f>'TIPOS DE ECV_CIFR. ABSOL_ESPAÑA'!F9/HISTÓRICO_ECV_ESPAÑA!B30</f>
        <v>0.14747111805745775</v>
      </c>
      <c r="G9" s="73">
        <f>'TIPOS DE ECV_CIFR. ABSOL_ESPAÑA'!G9/HISTÓRICO_ECV_ESPAÑA!B31</f>
        <v>0.15589650875864258</v>
      </c>
      <c r="H9" s="73">
        <f>'TIPOS DE ECV_CIFR. ABSOL_ESPAÑA'!H9/HISTÓRICO_ECV_ESPAÑA!B32</f>
        <v>0.16228124973970698</v>
      </c>
      <c r="I9" s="73">
        <f>'TIPOS DE ECV_CIFR. ABSOL_ESPAÑA'!I9/HISTÓRICO_ECV_ESPAÑA!B33</f>
        <v>0.17234403330870995</v>
      </c>
      <c r="J9" s="73">
        <f>'TIPOS DE ECV_CIFR. ABSOL_ESPAÑA'!J9/HISTÓRICO_ECV_ESPAÑA!B34</f>
        <v>0.17296136976345214</v>
      </c>
      <c r="K9" s="73">
        <f>'TIPOS DE ECV_CIFR. ABSOL_ESPAÑA'!K9/HISTÓRICO_ECV_ESPAÑA!B35</f>
        <v>0.17663824663996658</v>
      </c>
      <c r="L9" s="73">
        <f>'TIPOS DE ECV_CIFR. ABSOL_ESPAÑA'!L9/HISTÓRICO_ECV_ESPAÑA!B36</f>
        <v>0.17801572980150487</v>
      </c>
      <c r="M9" s="73">
        <f>'TIPOS DE ECV_CIFR. ABSOL_ESPAÑA'!M9/HISTÓRICO_ECV_ESPAÑA!B37</f>
        <v>0.18182515141447958</v>
      </c>
    </row>
    <row r="10" spans="1:20">
      <c r="A10" s="54" t="s">
        <v>81</v>
      </c>
      <c r="B10" s="73">
        <f>'TIPOS DE ECV_CIFR. ABSOL_ESPAÑA'!B10/HISTÓRICO_ECV_ESPAÑA!B26</f>
        <v>0.15304777975543793</v>
      </c>
      <c r="C10" s="73">
        <f>'TIPOS DE ECV_CIFR. ABSOL_ESPAÑA'!C10/HISTÓRICO_ECV_ESPAÑA!B27</f>
        <v>0.15438333050772199</v>
      </c>
      <c r="D10" s="73">
        <f>'TIPOS DE ECV_CIFR. ABSOL_ESPAÑA'!D10/HISTÓRICO_ECV_ESPAÑA!B28</f>
        <v>0.15638223265856099</v>
      </c>
      <c r="E10" s="73">
        <f>'TIPOS DE ECV_CIFR. ABSOL_ESPAÑA'!E10/HISTÓRICO_ECV_ESPAÑA!B29</f>
        <v>0.15646737330241803</v>
      </c>
      <c r="F10" s="73">
        <f>'TIPOS DE ECV_CIFR. ABSOL_ESPAÑA'!F10/HISTÓRICO_ECV_ESPAÑA!B30</f>
        <v>0.16186777951436443</v>
      </c>
      <c r="G10" s="73">
        <f>'TIPOS DE ECV_CIFR. ABSOL_ESPAÑA'!G10/HISTÓRICO_ECV_ESPAÑA!B31</f>
        <v>0.16483838655297942</v>
      </c>
      <c r="H10" s="73">
        <f>'TIPOS DE ECV_CIFR. ABSOL_ESPAÑA'!H10/HISTÓRICO_ECV_ESPAÑA!B32</f>
        <v>0.14653039806092105</v>
      </c>
      <c r="I10" s="73">
        <f>'TIPOS DE ECV_CIFR. ABSOL_ESPAÑA'!I10/HISTÓRICO_ECV_ESPAÑA!B33</f>
        <v>0.13462829897253376</v>
      </c>
      <c r="J10" s="73">
        <f>'TIPOS DE ECV_CIFR. ABSOL_ESPAÑA'!J10/HISTÓRICO_ECV_ESPAÑA!B34</f>
        <v>0.14442181412526303</v>
      </c>
      <c r="K10" s="73">
        <f>'TIPOS DE ECV_CIFR. ABSOL_ESPAÑA'!K10/HISTÓRICO_ECV_ESPAÑA!B35</f>
        <v>0.15113393449470502</v>
      </c>
      <c r="L10" s="73">
        <f>'TIPOS DE ECV_CIFR. ABSOL_ESPAÑA'!L10/HISTÓRICO_ECV_ESPAÑA!B36</f>
        <v>0.1437472336658609</v>
      </c>
      <c r="M10" s="73">
        <f>'TIPOS DE ECV_CIFR. ABSOL_ESPAÑA'!M10/HISTÓRICO_ECV_ESPAÑA!B37</f>
        <v>0.14562197064560919</v>
      </c>
    </row>
    <row r="11" spans="1:20">
      <c r="A11" s="54" t="s">
        <v>80</v>
      </c>
      <c r="B11" s="73">
        <f>'TIPOS DE ECV_CIFR. ABSOL_ESPAÑA'!B11/HISTÓRICO_ECV_ESPAÑA!B26</f>
        <v>0.11768105221793301</v>
      </c>
      <c r="C11" s="73">
        <f>'TIPOS DE ECV_CIFR. ABSOL_ESPAÑA'!C11/HISTÓRICO_ECV_ESPAÑA!B27</f>
        <v>0.12387480119805921</v>
      </c>
      <c r="D11" s="73">
        <f>'TIPOS DE ECV_CIFR. ABSOL_ESPAÑA'!D11/HISTÓRICO_ECV_ESPAÑA!B28</f>
        <v>0.12405935054803911</v>
      </c>
      <c r="E11" s="73">
        <f>'TIPOS DE ECV_CIFR. ABSOL_ESPAÑA'!E11/HISTÓRICO_ECV_ESPAÑA!B29</f>
        <v>0.12474329248095396</v>
      </c>
      <c r="F11" s="73">
        <f>'TIPOS DE ECV_CIFR. ABSOL_ESPAÑA'!F11/HISTÓRICO_ECV_ESPAÑA!B30</f>
        <v>0.12590432302660201</v>
      </c>
      <c r="G11" s="73">
        <f>'TIPOS DE ECV_CIFR. ABSOL_ESPAÑA'!G11/HISTÓRICO_ECV_ESPAÑA!B31</f>
        <v>0.12618797488456182</v>
      </c>
      <c r="H11" s="73">
        <f>'TIPOS DE ECV_CIFR. ABSOL_ESPAÑA'!H11/HISTÓRICO_ECV_ESPAÑA!B32</f>
        <v>0.1347443297766894</v>
      </c>
      <c r="I11" s="73">
        <f>'TIPOS DE ECV_CIFR. ABSOL_ESPAÑA'!I11/HISTÓRICO_ECV_ESPAÑA!B33</f>
        <v>0.13921160432475993</v>
      </c>
      <c r="J11" s="73">
        <f>'TIPOS DE ECV_CIFR. ABSOL_ESPAÑA'!J11/HISTÓRICO_ECV_ESPAÑA!B34</f>
        <v>0.1414385558663703</v>
      </c>
      <c r="K11" s="73">
        <f>'TIPOS DE ECV_CIFR. ABSOL_ESPAÑA'!K11/HISTÓRICO_ECV_ESPAÑA!B35</f>
        <v>0.14010991261046546</v>
      </c>
      <c r="L11" s="73">
        <f>'TIPOS DE ECV_CIFR. ABSOL_ESPAÑA'!L11/HISTÓRICO_ECV_ESPAÑA!B36</f>
        <v>0.14365360389499846</v>
      </c>
      <c r="M11" s="73">
        <f>'TIPOS DE ECV_CIFR. ABSOL_ESPAÑA'!M11/HISTÓRICO_ECV_ESPAÑA!B37</f>
        <v>0.14201017096419719</v>
      </c>
    </row>
    <row r="12" spans="1:20">
      <c r="A12" s="54" t="s">
        <v>86</v>
      </c>
      <c r="B12" s="73">
        <f>'TIPOS DE ECV_CIFR. ABSOL_ESPAÑA'!B12/HISTÓRICO_ECV_ESPAÑA!B26</f>
        <v>0.1932456485055824</v>
      </c>
      <c r="C12" s="73">
        <f>'TIPOS DE ECV_CIFR. ABSOL_ESPAÑA'!C12/HISTÓRICO_ECV_ESPAÑA!B27</f>
        <v>0.18968732592215845</v>
      </c>
      <c r="D12" s="73">
        <f>'TIPOS DE ECV_CIFR. ABSOL_ESPAÑA'!D12/HISTÓRICO_ECV_ESPAÑA!B28</f>
        <v>0.18571867588076307</v>
      </c>
      <c r="E12" s="73">
        <f>'TIPOS DE ECV_CIFR. ABSOL_ESPAÑA'!E12/HISTÓRICO_ECV_ESPAÑA!B29</f>
        <v>0.18241139450149055</v>
      </c>
      <c r="F12" s="73">
        <f>'TIPOS DE ECV_CIFR. ABSOL_ESPAÑA'!F12/HISTÓRICO_ECV_ESPAÑA!B30</f>
        <v>0.17396838696163575</v>
      </c>
      <c r="G12" s="73">
        <f>'TIPOS DE ECV_CIFR. ABSOL_ESPAÑA'!G12/HISTÓRICO_ECV_ESPAÑA!B31</f>
        <v>0.16640199359898367</v>
      </c>
      <c r="H12" s="73">
        <f>'TIPOS DE ECV_CIFR. ABSOL_ESPAÑA'!H12/HISTÓRICO_ECV_ESPAÑA!B32</f>
        <v>0.16189809840325844</v>
      </c>
      <c r="I12" s="73">
        <f>'TIPOS DE ECV_CIFR. ABSOL_ESPAÑA'!I12/HISTÓRICO_ECV_ESPAÑA!B33</f>
        <v>0.15683970183332213</v>
      </c>
      <c r="J12" s="73">
        <f>'TIPOS DE ECV_CIFR. ABSOL_ESPAÑA'!J12/HISTÓRICO_ECV_ESPAÑA!B34</f>
        <v>0.15297438454452492</v>
      </c>
      <c r="K12" s="73">
        <f>'TIPOS DE ECV_CIFR. ABSOL_ESPAÑA'!K12/HISTÓRICO_ECV_ESPAÑA!B35</f>
        <v>0.14450805507096817</v>
      </c>
      <c r="L12" s="73">
        <f>'TIPOS DE ECV_CIFR. ABSOL_ESPAÑA'!L12/HISTÓRICO_ECV_ESPAÑA!B36</f>
        <v>0.14075108099826358</v>
      </c>
      <c r="M12" s="73">
        <f>'TIPOS DE ECV_CIFR. ABSOL_ESPAÑA'!M12/HISTÓRICO_ECV_ESPAÑA!B37</f>
        <v>0.13538285928462515</v>
      </c>
    </row>
    <row r="13" spans="1:20">
      <c r="A13" s="54" t="s">
        <v>87</v>
      </c>
      <c r="B13" s="73">
        <f>'TIPOS DE ECV_CIFR. ABSOL_ESPAÑA'!B13/HISTÓRICO_ECV_ESPAÑA!B26</f>
        <v>4.7987795011673329E-2</v>
      </c>
      <c r="C13" s="73">
        <f>'TIPOS DE ECV_CIFR. ABSOL_ESPAÑA'!C13/HISTÓRICO_ECV_ESPAÑA!B27</f>
        <v>5.0102125667046103E-2</v>
      </c>
      <c r="D13" s="73">
        <f>'TIPOS DE ECV_CIFR. ABSOL_ESPAÑA'!D13/HISTÓRICO_ECV_ESPAÑA!B28</f>
        <v>5.2487254446169244E-2</v>
      </c>
      <c r="E13" s="73">
        <f>'TIPOS DE ECV_CIFR. ABSOL_ESPAÑA'!E13/HISTÓRICO_ECV_ESPAÑA!B29</f>
        <v>5.5283206359721761E-2</v>
      </c>
      <c r="F13" s="73">
        <f>'TIPOS DE ECV_CIFR. ABSOL_ESPAÑA'!F13/HISTÓRICO_ECV_ESPAÑA!B30</f>
        <v>6.0309685319755731E-2</v>
      </c>
      <c r="G13" s="73">
        <f>'TIPOS DE ECV_CIFR. ABSOL_ESPAÑA'!G13/HISTÓRICO_ECV_ESPAÑA!B31</f>
        <v>6.2332543386023634E-2</v>
      </c>
      <c r="H13" s="73">
        <f>'TIPOS DE ECV_CIFR. ABSOL_ESPAÑA'!H13/HISTÓRICO_ECV_ESPAÑA!B32</f>
        <v>6.8575759847405812E-2</v>
      </c>
      <c r="I13" s="73">
        <f>'TIPOS DE ECV_CIFR. ABSOL_ESPAÑA'!I13/HISTÓRICO_ECV_ESPAÑA!B33</f>
        <v>7.9527902760056404E-2</v>
      </c>
      <c r="J13" s="73">
        <f>'TIPOS DE ECV_CIFR. ABSOL_ESPAÑA'!J13/HISTÓRICO_ECV_ESPAÑA!B34</f>
        <v>8.1714232592730321E-2</v>
      </c>
      <c r="K13" s="73">
        <f>'TIPOS DE ECV_CIFR. ABSOL_ESPAÑA'!K13/HISTÓRICO_ECV_ESPAÑA!B35</f>
        <v>8.4138021409207439E-2</v>
      </c>
      <c r="L13" s="73">
        <f>'TIPOS DE ECV_CIFR. ABSOL_ESPAÑA'!L13/HISTÓRICO_ECV_ESPAÑA!B36</f>
        <v>9.5698137618739576E-2</v>
      </c>
      <c r="M13" s="73">
        <f>'TIPOS DE ECV_CIFR. ABSOL_ESPAÑA'!M13/HISTÓRICO_ECV_ESPAÑA!B37</f>
        <v>9.8583390832502796E-2</v>
      </c>
    </row>
    <row r="14" spans="1:20">
      <c r="A14" s="54" t="s">
        <v>84</v>
      </c>
      <c r="B14" s="73">
        <f>'TIPOS DE ECV_CIFR. ABSOL_ESPAÑA'!B14/HISTÓRICO_ECV_ESPAÑA!B26</f>
        <v>3.166824622639329E-2</v>
      </c>
      <c r="C14" s="73">
        <f>'TIPOS DE ECV_CIFR. ABSOL_ESPAÑA'!C14/HISTÓRICO_ECV_ESPAÑA!B27</f>
        <v>3.2486457248500411E-2</v>
      </c>
      <c r="D14" s="73">
        <f>'TIPOS DE ECV_CIFR. ABSOL_ESPAÑA'!D14/HISTÓRICO_ECV_ESPAÑA!B28</f>
        <v>3.2401679970372008E-2</v>
      </c>
      <c r="E14" s="73">
        <f>'TIPOS DE ECV_CIFR. ABSOL_ESPAÑA'!E14/HISTÓRICO_ECV_ESPAÑA!B29</f>
        <v>3.2345147399801259E-2</v>
      </c>
      <c r="F14" s="73">
        <f>'TIPOS DE ECV_CIFR. ABSOL_ESPAÑA'!F14/HISTÓRICO_ECV_ESPAÑA!B30</f>
        <v>3.1468024426792134E-2</v>
      </c>
      <c r="G14" s="73">
        <f>'TIPOS DE ECV_CIFR. ABSOL_ESPAÑA'!G14/HISTÓRICO_ECV_ESPAÑA!B31</f>
        <v>3.2786885245901641E-2</v>
      </c>
      <c r="H14" s="73">
        <f>'TIPOS DE ECV_CIFR. ABSOL_ESPAÑA'!H14/HISTÓRICO_ECV_ESPAÑA!B32</f>
        <v>3.4092139567038993E-2</v>
      </c>
      <c r="I14" s="73">
        <f>'TIPOS DE ECV_CIFR. ABSOL_ESPAÑA'!I14/HISTÓRICO_ECV_ESPAÑA!B33</f>
        <v>3.3140823316096975E-2</v>
      </c>
      <c r="J14" s="73">
        <f>'TIPOS DE ECV_CIFR. ABSOL_ESPAÑA'!J14/HISTÓRICO_ECV_ESPAÑA!B34</f>
        <v>3.372011459768269E-2</v>
      </c>
      <c r="K14" s="73">
        <f>'TIPOS DE ECV_CIFR. ABSOL_ESPAÑA'!K14/HISTÓRICO_ECV_ESPAÑA!B35</f>
        <v>3.4120412458946578E-2</v>
      </c>
      <c r="L14" s="73">
        <f>'TIPOS DE ECV_CIFR. ABSOL_ESPAÑA'!L14/HISTÓRICO_ECV_ESPAÑA!B36</f>
        <v>3.5494194954206533E-2</v>
      </c>
      <c r="M14" s="73">
        <f>'TIPOS DE ECV_CIFR. ABSOL_ESPAÑA'!M14/HISTÓRICO_ECV_ESPAÑA!B37</f>
        <v>3.5240602080192175E-2</v>
      </c>
    </row>
    <row r="15" spans="1:20">
      <c r="A15" s="54" t="s">
        <v>88</v>
      </c>
      <c r="B15" s="73">
        <f>'TIPOS DE ECV_CIFR. ABSOL_ESPAÑA'!B15/HISTÓRICO_ECV_ESPAÑA!B26</f>
        <v>2.7068260095698203E-2</v>
      </c>
      <c r="C15" s="73">
        <f>'TIPOS DE ECV_CIFR. ABSOL_ESPAÑA'!C15/HISTÓRICO_ECV_ESPAÑA!B27</f>
        <v>2.5269038565558219E-2</v>
      </c>
      <c r="D15" s="73">
        <f>'TIPOS DE ECV_CIFR. ABSOL_ESPAÑA'!D15/HISTÓRICO_ECV_ESPAÑA!B28</f>
        <v>2.3867871748603307E-2</v>
      </c>
      <c r="E15" s="73">
        <f>'TIPOS DE ECV_CIFR. ABSOL_ESPAÑA'!E15/HISTÓRICO_ECV_ESPAÑA!B29</f>
        <v>2.3169923815833056E-2</v>
      </c>
      <c r="F15" s="73">
        <f>'TIPOS DE ECV_CIFR. ABSOL_ESPAÑA'!F15/HISTÓRICO_ECV_ESPAÑA!B30</f>
        <v>2.1872935565473792E-2</v>
      </c>
      <c r="G15" s="73">
        <f>'TIPOS DE ECV_CIFR. ABSOL_ESPAÑA'!G15/HISTÓRICO_ECV_ESPAÑA!B31</f>
        <v>2.1247139494922348E-2</v>
      </c>
      <c r="H15" s="73">
        <f>'TIPOS DE ECV_CIFR. ABSOL_ESPAÑA'!H15/HISTÓRICO_ECV_ESPAÑA!B32</f>
        <v>1.7708255245425089E-2</v>
      </c>
      <c r="I15" s="73">
        <f>'TIPOS DE ECV_CIFR. ABSOL_ESPAÑA'!I15/HISTÓRICO_ECV_ESPAÑA!B33</f>
        <v>1.5924048082734538E-2</v>
      </c>
      <c r="J15" s="73">
        <f>'TIPOS DE ECV_CIFR. ABSOL_ESPAÑA'!J15/HISTÓRICO_ECV_ESPAÑA!B34</f>
        <v>1.4510635780506563E-2</v>
      </c>
      <c r="K15" s="73">
        <f>'TIPOS DE ECV_CIFR. ABSOL_ESPAÑA'!K15/HISTÓRICO_ECV_ESPAÑA!B35</f>
        <v>1.4660474868342384E-2</v>
      </c>
      <c r="L15" s="73">
        <f>'TIPOS DE ECV_CIFR. ABSOL_ESPAÑA'!L15/HISTÓRICO_ECV_ESPAÑA!B36</f>
        <v>1.3303939259814102E-2</v>
      </c>
      <c r="M15" s="73">
        <f>'TIPOS DE ECV_CIFR. ABSOL_ESPAÑA'!M15/HISTÓRICO_ECV_ESPAÑA!B37</f>
        <v>1.2240934297615701E-2</v>
      </c>
    </row>
    <row r="16" spans="1:20">
      <c r="A16" s="54" t="s">
        <v>79</v>
      </c>
      <c r="B16" s="73">
        <f>'TIPOS DE ECV_CIFR. ABSOL_ESPAÑA'!B16/HISTÓRICO_ECV_ESPAÑA!B26</f>
        <v>1.3476341277362983E-2</v>
      </c>
      <c r="C16" s="73">
        <f>'TIPOS DE ECV_CIFR. ABSOL_ESPAÑA'!C16/HISTÓRICO_ECV_ESPAÑA!B27</f>
        <v>1.2642592458039672E-2</v>
      </c>
      <c r="D16" s="73">
        <f>'TIPOS DE ECV_CIFR. ABSOL_ESPAÑA'!D16/HISTÓRICO_ECV_ESPAÑA!B28</f>
        <v>1.2576138432080185E-2</v>
      </c>
      <c r="E16" s="73">
        <f>'TIPOS DE ECV_CIFR. ABSOL_ESPAÑA'!E16/HISTÓRICO_ECV_ESPAÑA!B29</f>
        <v>1.1187479297780722E-2</v>
      </c>
      <c r="F16" s="73">
        <f>'TIPOS DE ECV_CIFR. ABSOL_ESPAÑA'!F16/HISTÓRICO_ECV_ESPAÑA!B30</f>
        <v>1.1004946586533039E-2</v>
      </c>
      <c r="G16" s="73">
        <f>'TIPOS DE ECV_CIFR. ABSOL_ESPAÑA'!G16/HISTÓRICO_ECV_ESPAÑA!B31</f>
        <v>1.1067406122498839E-2</v>
      </c>
      <c r="H16" s="73">
        <f>'TIPOS DE ECV_CIFR. ABSOL_ESPAÑA'!H16/HISTÓRICO_ECV_ESPAÑA!B32</f>
        <v>1.4651373930716242E-2</v>
      </c>
      <c r="I16" s="73">
        <f>'TIPOS DE ECV_CIFR. ABSOL_ESPAÑA'!I16/HISTÓRICO_ECV_ESPAÑA!B33</f>
        <v>1.5202135518098179E-2</v>
      </c>
      <c r="J16" s="73">
        <f>'TIPOS DE ECV_CIFR. ABSOL_ESPAÑA'!J16/HISTÓRICO_ECV_ESPAÑA!B34</f>
        <v>1.4400770745476519E-2</v>
      </c>
      <c r="K16" s="73">
        <f>'TIPOS DE ECV_CIFR. ABSOL_ESPAÑA'!K16/HISTÓRICO_ECV_ESPAÑA!B35</f>
        <v>1.2915960261103877E-2</v>
      </c>
      <c r="L16" s="73">
        <f>'TIPOS DE ECV_CIFR. ABSOL_ESPAÑA'!L16/HISTÓRICO_ECV_ESPAÑA!B36</f>
        <v>1.2282523577678662E-2</v>
      </c>
      <c r="M16" s="73">
        <f>'TIPOS DE ECV_CIFR. ABSOL_ESPAÑA'!M16/HISTÓRICO_ECV_ESPAÑA!B37</f>
        <v>1.4166091674972103E-2</v>
      </c>
    </row>
    <row r="17" spans="1:12">
      <c r="L17" s="55"/>
    </row>
    <row r="18" spans="1:12">
      <c r="A18" s="81"/>
    </row>
    <row r="19" spans="1:12">
      <c r="A19" s="81"/>
    </row>
    <row r="20" spans="1:12">
      <c r="A20" s="58"/>
    </row>
    <row r="21" spans="1:12">
      <c r="A21" s="53" t="s">
        <v>155</v>
      </c>
      <c r="B21" s="52" t="s">
        <v>157</v>
      </c>
    </row>
    <row r="22" spans="1:12">
      <c r="A22" s="54" t="s">
        <v>85</v>
      </c>
      <c r="B22" s="73">
        <f>'TIPOS DE ECV_CIFR. ABSOL_ESPAÑA'!B22/'TIPOS DE ECV_CIFR. ABSOL_ESPAÑA'!M8</f>
        <v>0.58036912143297437</v>
      </c>
    </row>
    <row r="23" spans="1:12">
      <c r="A23" s="54" t="s">
        <v>82</v>
      </c>
      <c r="B23" s="73">
        <f>'TIPOS DE ECV_CIFR. ABSOL_ESPAÑA'!B23/'TIPOS DE ECV_CIFR. ABSOL_ESPAÑA'!M9</f>
        <v>0.56078706957132818</v>
      </c>
    </row>
    <row r="24" spans="1:12">
      <c r="A24" s="54" t="s">
        <v>81</v>
      </c>
      <c r="B24" s="73">
        <f>'TIPOS DE ECV_CIFR. ABSOL_ESPAÑA'!B24/'TIPOS DE ECV_CIFR. ABSOL_ESPAÑA'!M10</f>
        <v>0.63650190114068439</v>
      </c>
    </row>
    <row r="25" spans="1:12">
      <c r="A25" s="54" t="s">
        <v>80</v>
      </c>
      <c r="B25" s="73">
        <f>'TIPOS DE ECV_CIFR. ABSOL_ESPAÑA'!B25/'TIPOS DE ECV_CIFR. ABSOL_ESPAÑA'!M11</f>
        <v>0.42193029812248817</v>
      </c>
    </row>
    <row r="26" spans="1:12">
      <c r="A26" s="54" t="s">
        <v>87</v>
      </c>
      <c r="B26" s="73">
        <f>'TIPOS DE ECV_CIFR. ABSOL_ESPAÑA'!B26/'TIPOS DE ECV_CIFR. ABSOL_ESPAÑA'!M13</f>
        <v>0.68037673896137563</v>
      </c>
    </row>
    <row r="27" spans="1:12">
      <c r="A27" s="54" t="s">
        <v>86</v>
      </c>
      <c r="B27" s="73">
        <f>'TIPOS DE ECV_CIFR. ABSOL_ESPAÑA'!B27/'TIPOS DE ECV_CIFR. ABSOL_ESPAÑA'!M12</f>
        <v>0.40451771220033977</v>
      </c>
    </row>
    <row r="28" spans="1:12">
      <c r="A28" s="54" t="s">
        <v>84</v>
      </c>
      <c r="B28" s="73">
        <f>'TIPOS DE ECV_CIFR. ABSOL_ESPAÑA'!B28/'TIPOS DE ECV_CIFR. ABSOL_ESPAÑA'!M14</f>
        <v>0.37394247038917089</v>
      </c>
    </row>
    <row r="29" spans="1:12">
      <c r="A29" s="54" t="s">
        <v>79</v>
      </c>
      <c r="B29" s="73">
        <f>'TIPOS DE ECV_CIFR. ABSOL_ESPAÑA'!B29/'TIPOS DE ECV_CIFR. ABSOL_ESPAÑA'!M16</f>
        <v>0.71076368009621171</v>
      </c>
    </row>
    <row r="30" spans="1:12">
      <c r="A30" s="54" t="s">
        <v>88</v>
      </c>
      <c r="B30" s="73">
        <f>'TIPOS DE ECV_CIFR. ABSOL_ESPAÑA'!B30/'TIPOS DE ECV_CIFR. ABSOL_ESPAÑA'!M15</f>
        <v>0.61864996520528881</v>
      </c>
    </row>
    <row r="31" spans="1:12">
      <c r="B31" s="55"/>
    </row>
    <row r="33" spans="1:2">
      <c r="A33" s="53" t="s">
        <v>156</v>
      </c>
      <c r="B33" s="52" t="s">
        <v>158</v>
      </c>
    </row>
    <row r="34" spans="1:2">
      <c r="A34" s="54" t="s">
        <v>85</v>
      </c>
      <c r="B34" s="73">
        <f>'TIPOS DE ECV_CIFR. ABSOL_ESPAÑA'!B34/'TIPOS DE ECV_CIFR. ABSOL_ESPAÑA'!M8</f>
        <v>0.41963087856702563</v>
      </c>
    </row>
    <row r="35" spans="1:2">
      <c r="A35" s="54" t="s">
        <v>86</v>
      </c>
      <c r="B35" s="73">
        <f>'TIPOS DE ECV_CIFR. ABSOL_ESPAÑA'!B35/'TIPOS DE ECV_CIFR. ABSOL_ESPAÑA'!M12</f>
        <v>0.59548228779966028</v>
      </c>
    </row>
    <row r="36" spans="1:2">
      <c r="A36" s="54" t="s">
        <v>80</v>
      </c>
      <c r="B36" s="73">
        <f>'TIPOS DE ECV_CIFR. ABSOL_ESPAÑA'!B36/'TIPOS DE ECV_CIFR. ABSOL_ESPAÑA'!M11</f>
        <v>0.57806970187751183</v>
      </c>
    </row>
    <row r="37" spans="1:2">
      <c r="A37" s="54" t="s">
        <v>82</v>
      </c>
      <c r="B37" s="73">
        <f>'TIPOS DE ECV_CIFR. ABSOL_ESPAÑA'!B37/'TIPOS DE ECV_CIFR. ABSOL_ESPAÑA'!M9</f>
        <v>0.43921293042867182</v>
      </c>
    </row>
    <row r="38" spans="1:2">
      <c r="A38" s="54" t="s">
        <v>81</v>
      </c>
      <c r="B38" s="73">
        <f>'TIPOS DE ECV_CIFR. ABSOL_ESPAÑA'!B38/'TIPOS DE ECV_CIFR. ABSOL_ESPAÑA'!M10</f>
        <v>0.36349809885931561</v>
      </c>
    </row>
    <row r="39" spans="1:2">
      <c r="A39" s="54" t="s">
        <v>87</v>
      </c>
      <c r="B39" s="73">
        <f>'TIPOS DE ECV_CIFR. ABSOL_ESPAÑA'!B39/'TIPOS DE ECV_CIFR. ABSOL_ESPAÑA'!M13</f>
        <v>0.31962326103862437</v>
      </c>
    </row>
    <row r="40" spans="1:2">
      <c r="A40" s="54" t="s">
        <v>84</v>
      </c>
      <c r="B40" s="73">
        <f>'TIPOS DE ECV_CIFR. ABSOL_ESPAÑA'!B40/'TIPOS DE ECV_CIFR. ABSOL_ESPAÑA'!M14</f>
        <v>0.62605752961082906</v>
      </c>
    </row>
    <row r="41" spans="1:2">
      <c r="A41" s="54" t="s">
        <v>88</v>
      </c>
      <c r="B41" s="73">
        <f>'TIPOS DE ECV_CIFR. ABSOL_ESPAÑA'!B41/'TIPOS DE ECV_CIFR. ABSOL_ESPAÑA'!M15</f>
        <v>0.38135003479471119</v>
      </c>
    </row>
    <row r="42" spans="1:2">
      <c r="A42" s="54" t="s">
        <v>79</v>
      </c>
      <c r="B42" s="73">
        <f>'TIPOS DE ECV_CIFR. ABSOL_ESPAÑA'!B42/'TIPOS DE ECV_CIFR. ABSOL_ESPAÑA'!M16</f>
        <v>0.28923631990378834</v>
      </c>
    </row>
    <row r="43" spans="1:2">
      <c r="B43" s="55"/>
    </row>
    <row r="47" spans="1:2" ht="42.75" customHeight="1"/>
  </sheetData>
  <mergeCells count="4">
    <mergeCell ref="C2:M2"/>
    <mergeCell ref="C4:M4"/>
    <mergeCell ref="C5:M5"/>
    <mergeCell ref="A18:A19"/>
  </mergeCell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7"/>
  <sheetViews>
    <sheetView workbookViewId="0">
      <selection activeCell="B8" sqref="B8"/>
    </sheetView>
  </sheetViews>
  <sheetFormatPr baseColWidth="10" defaultRowHeight="14" x14ac:dyDescent="0"/>
  <cols>
    <col min="2" max="2" width="28" customWidth="1"/>
  </cols>
  <sheetData>
    <row r="3" spans="1:4">
      <c r="D3" s="4" t="s">
        <v>91</v>
      </c>
    </row>
    <row r="5" spans="1:4">
      <c r="A5" s="14" t="s">
        <v>144</v>
      </c>
    </row>
    <row r="7" spans="1:4" ht="32.25" customHeight="1">
      <c r="A7" s="83" t="s">
        <v>32</v>
      </c>
      <c r="B7" s="84"/>
    </row>
    <row r="8" spans="1:4">
      <c r="A8" s="27" t="s">
        <v>33</v>
      </c>
      <c r="B8" s="28">
        <f>125797/368618</f>
        <v>0.34126656864287691</v>
      </c>
    </row>
    <row r="9" spans="1:4">
      <c r="A9" s="27" t="s">
        <v>34</v>
      </c>
      <c r="B9" s="28">
        <f>129783/384828</f>
        <v>0.33724936854906606</v>
      </c>
    </row>
    <row r="10" spans="1:4">
      <c r="A10" s="27" t="s">
        <v>35</v>
      </c>
      <c r="B10" s="28">
        <f>123867/371934</f>
        <v>0.33303489328751873</v>
      </c>
    </row>
    <row r="11" spans="1:4">
      <c r="A11" s="27" t="s">
        <v>36</v>
      </c>
      <c r="B11" s="28">
        <f>126907/387355</f>
        <v>0.32762453046946599</v>
      </c>
    </row>
    <row r="12" spans="1:4">
      <c r="A12" s="27" t="s">
        <v>37</v>
      </c>
      <c r="B12" s="28">
        <f>120760/371478</f>
        <v>0.32507981630136912</v>
      </c>
    </row>
    <row r="13" spans="1:4">
      <c r="A13" s="27" t="s">
        <v>38</v>
      </c>
      <c r="B13" s="28">
        <f>124126/385361</f>
        <v>0.32210317079310047</v>
      </c>
    </row>
    <row r="14" spans="1:4">
      <c r="A14" s="29" t="s">
        <v>39</v>
      </c>
      <c r="B14" s="30">
        <f>122793/386324</f>
        <v>0.31784978411902964</v>
      </c>
    </row>
    <row r="15" spans="1:4">
      <c r="A15" s="29" t="s">
        <v>40</v>
      </c>
      <c r="B15" s="30">
        <f>120057/384933</f>
        <v>0.3118906407089026</v>
      </c>
    </row>
    <row r="16" spans="1:4">
      <c r="A16" s="29" t="s">
        <v>41</v>
      </c>
      <c r="B16" s="30">
        <f>119128/382047</f>
        <v>0.31181503846385394</v>
      </c>
    </row>
    <row r="17" spans="1:4">
      <c r="A17" s="29" t="s">
        <v>42</v>
      </c>
      <c r="B17" s="30">
        <f>118327/387911</f>
        <v>0.30503646454985811</v>
      </c>
    </row>
    <row r="18" spans="1:4">
      <c r="A18" s="29" t="s">
        <v>43</v>
      </c>
      <c r="B18" s="30">
        <v>0.30299999999999999</v>
      </c>
    </row>
    <row r="19" spans="1:4">
      <c r="A19" s="29" t="s">
        <v>93</v>
      </c>
      <c r="B19" s="30">
        <v>0.3009</v>
      </c>
    </row>
    <row r="20" spans="1:4">
      <c r="A20" s="29" t="s">
        <v>122</v>
      </c>
      <c r="B20" s="30">
        <v>0.29659999999999997</v>
      </c>
    </row>
    <row r="21" spans="1:4">
      <c r="A21" s="17"/>
      <c r="B21" s="17"/>
    </row>
    <row r="22" spans="1:4">
      <c r="A22" s="17"/>
      <c r="B22" s="17"/>
      <c r="D22" s="4" t="s">
        <v>154</v>
      </c>
    </row>
    <row r="23" spans="1:4">
      <c r="A23" s="17"/>
      <c r="B23" s="17"/>
    </row>
    <row r="24" spans="1:4">
      <c r="A24" s="85" t="s">
        <v>44</v>
      </c>
      <c r="B24" s="86"/>
    </row>
    <row r="25" spans="1:4">
      <c r="A25" s="29" t="s">
        <v>33</v>
      </c>
      <c r="B25" s="31">
        <v>125797</v>
      </c>
    </row>
    <row r="26" spans="1:4">
      <c r="A26" s="29" t="s">
        <v>34</v>
      </c>
      <c r="B26" s="31">
        <v>129783</v>
      </c>
    </row>
    <row r="27" spans="1:4">
      <c r="A27" s="29" t="s">
        <v>35</v>
      </c>
      <c r="B27" s="31">
        <v>123867</v>
      </c>
    </row>
    <row r="28" spans="1:4">
      <c r="A28" s="29" t="s">
        <v>36</v>
      </c>
      <c r="B28" s="31">
        <v>126907</v>
      </c>
    </row>
    <row r="29" spans="1:4">
      <c r="A29" s="29" t="s">
        <v>37</v>
      </c>
      <c r="B29" s="31">
        <v>120760</v>
      </c>
    </row>
    <row r="30" spans="1:4">
      <c r="A30" s="29" t="s">
        <v>38</v>
      </c>
      <c r="B30" s="31">
        <v>124126</v>
      </c>
    </row>
    <row r="31" spans="1:4">
      <c r="A31" s="29" t="s">
        <v>39</v>
      </c>
      <c r="B31" s="31">
        <v>122793</v>
      </c>
    </row>
    <row r="32" spans="1:4">
      <c r="A32" s="29" t="s">
        <v>40</v>
      </c>
      <c r="B32" s="31">
        <v>120057</v>
      </c>
    </row>
    <row r="33" spans="1:2">
      <c r="A33" s="29" t="s">
        <v>41</v>
      </c>
      <c r="B33" s="31">
        <v>119128</v>
      </c>
    </row>
    <row r="34" spans="1:2">
      <c r="A34" s="29" t="s">
        <v>42</v>
      </c>
      <c r="B34" s="31">
        <v>118327</v>
      </c>
    </row>
    <row r="35" spans="1:2">
      <c r="A35" s="29" t="s">
        <v>43</v>
      </c>
      <c r="B35" s="31">
        <v>122097</v>
      </c>
    </row>
    <row r="36" spans="1:2">
      <c r="A36" s="29" t="s">
        <v>93</v>
      </c>
      <c r="B36" s="31">
        <v>117484</v>
      </c>
    </row>
    <row r="37" spans="1:2">
      <c r="A37" s="29" t="s">
        <v>122</v>
      </c>
      <c r="B37" s="31">
        <v>117393</v>
      </c>
    </row>
  </sheetData>
  <mergeCells count="2">
    <mergeCell ref="A7:B7"/>
    <mergeCell ref="A24:B24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workbookViewId="0">
      <selection activeCell="A27" sqref="A27:B27"/>
    </sheetView>
  </sheetViews>
  <sheetFormatPr baseColWidth="10" defaultRowHeight="14" x14ac:dyDescent="0"/>
  <cols>
    <col min="1" max="1" width="38" customWidth="1"/>
    <col min="5" max="5" width="30.5" bestFit="1" customWidth="1"/>
  </cols>
  <sheetData>
    <row r="1" spans="1:5" s="10" customFormat="1"/>
    <row r="2" spans="1:5" s="10" customFormat="1">
      <c r="E2" s="11" t="s">
        <v>22</v>
      </c>
    </row>
    <row r="3" spans="1:5" s="10" customFormat="1">
      <c r="E3" s="13" t="s">
        <v>23</v>
      </c>
    </row>
    <row r="4" spans="1:5" s="10" customFormat="1"/>
    <row r="5" spans="1:5">
      <c r="A5" s="14" t="s">
        <v>144</v>
      </c>
      <c r="E5" s="4" t="s">
        <v>141</v>
      </c>
    </row>
    <row r="6" spans="1:5">
      <c r="E6" s="4" t="s">
        <v>185</v>
      </c>
    </row>
    <row r="7" spans="1:5">
      <c r="A7" s="87" t="s">
        <v>26</v>
      </c>
      <c r="B7" s="88"/>
      <c r="C7" s="32">
        <f>B9/B8</f>
        <v>0.29657428694136373</v>
      </c>
      <c r="E7" s="4"/>
    </row>
    <row r="8" spans="1:5">
      <c r="A8" s="39" t="s">
        <v>1</v>
      </c>
      <c r="B8" s="40">
        <v>395830</v>
      </c>
      <c r="C8" s="17"/>
    </row>
    <row r="9" spans="1:5" ht="28">
      <c r="A9" s="39" t="s">
        <v>2</v>
      </c>
      <c r="B9" s="40">
        <v>117393</v>
      </c>
      <c r="C9" s="17"/>
    </row>
    <row r="10" spans="1:5">
      <c r="A10" s="17"/>
      <c r="B10" s="17"/>
      <c r="C10" s="17"/>
    </row>
    <row r="11" spans="1:5">
      <c r="A11" s="89" t="s">
        <v>24</v>
      </c>
      <c r="B11" s="89"/>
      <c r="C11" s="89"/>
    </row>
    <row r="12" spans="1:5">
      <c r="A12" s="87" t="s">
        <v>19</v>
      </c>
      <c r="B12" s="88"/>
      <c r="C12" s="33">
        <f>B14/B13</f>
        <v>0.33398821218074654</v>
      </c>
    </row>
    <row r="13" spans="1:5">
      <c r="A13" s="39" t="s">
        <v>1</v>
      </c>
      <c r="B13" s="43">
        <v>509</v>
      </c>
      <c r="C13" s="30"/>
    </row>
    <row r="14" spans="1:5" ht="28">
      <c r="A14" s="39" t="s">
        <v>2</v>
      </c>
      <c r="B14" s="43">
        <v>170</v>
      </c>
      <c r="C14" s="30"/>
    </row>
    <row r="15" spans="1:5">
      <c r="A15" s="87" t="s">
        <v>0</v>
      </c>
      <c r="B15" s="88"/>
      <c r="C15" s="33">
        <f>B17/B16</f>
        <v>0.33163957661107929</v>
      </c>
    </row>
    <row r="16" spans="1:5">
      <c r="A16" s="41" t="s">
        <v>1</v>
      </c>
      <c r="B16" s="42">
        <v>66322</v>
      </c>
      <c r="C16" s="30"/>
    </row>
    <row r="17" spans="1:3" ht="28">
      <c r="A17" s="39" t="s">
        <v>2</v>
      </c>
      <c r="B17" s="40">
        <v>21995</v>
      </c>
      <c r="C17" s="30"/>
    </row>
    <row r="18" spans="1:3">
      <c r="A18" s="87" t="s">
        <v>13</v>
      </c>
      <c r="B18" s="88"/>
      <c r="C18" s="33">
        <f>B20/B19</f>
        <v>0.32029135620969629</v>
      </c>
    </row>
    <row r="19" spans="1:3">
      <c r="A19" s="39" t="s">
        <v>1</v>
      </c>
      <c r="B19" s="40">
        <v>29929</v>
      </c>
      <c r="C19" s="30"/>
    </row>
    <row r="20" spans="1:3" ht="28">
      <c r="A20" s="39" t="s">
        <v>2</v>
      </c>
      <c r="B20" s="40">
        <v>9586</v>
      </c>
      <c r="C20" s="30"/>
    </row>
    <row r="21" spans="1:3">
      <c r="A21" s="87" t="s">
        <v>4</v>
      </c>
      <c r="B21" s="88"/>
      <c r="C21" s="33">
        <f>B23/B22</f>
        <v>0.31767093349984388</v>
      </c>
    </row>
    <row r="22" spans="1:3">
      <c r="A22" s="39" t="s">
        <v>1</v>
      </c>
      <c r="B22" s="40">
        <v>12812</v>
      </c>
      <c r="C22" s="30"/>
    </row>
    <row r="23" spans="1:3" ht="28">
      <c r="A23" s="39" t="s">
        <v>2</v>
      </c>
      <c r="B23" s="40">
        <v>4070</v>
      </c>
      <c r="C23" s="34"/>
    </row>
    <row r="24" spans="1:3">
      <c r="A24" s="87" t="s">
        <v>12</v>
      </c>
      <c r="B24" s="88"/>
      <c r="C24" s="33">
        <f>B26/B25</f>
        <v>0.31743679970367628</v>
      </c>
    </row>
    <row r="25" spans="1:3">
      <c r="A25" s="39" t="s">
        <v>1</v>
      </c>
      <c r="B25" s="40">
        <v>10799</v>
      </c>
      <c r="C25" s="30"/>
    </row>
    <row r="26" spans="1:3" ht="28">
      <c r="A26" s="39" t="s">
        <v>2</v>
      </c>
      <c r="B26" s="40">
        <v>3428</v>
      </c>
      <c r="C26" s="30"/>
    </row>
    <row r="27" spans="1:3">
      <c r="A27" s="87" t="s">
        <v>20</v>
      </c>
      <c r="B27" s="88"/>
      <c r="C27" s="33">
        <f>B29/B28</f>
        <v>0.30927835051546393</v>
      </c>
    </row>
    <row r="28" spans="1:3">
      <c r="A28" s="39" t="s">
        <v>1</v>
      </c>
      <c r="B28" s="43">
        <v>485</v>
      </c>
      <c r="C28" s="30"/>
    </row>
    <row r="29" spans="1:3" ht="28">
      <c r="A29" s="39" t="s">
        <v>2</v>
      </c>
      <c r="B29" s="43">
        <v>150</v>
      </c>
      <c r="C29" s="30"/>
    </row>
    <row r="30" spans="1:3">
      <c r="A30" s="87" t="s">
        <v>18</v>
      </c>
      <c r="B30" s="88"/>
      <c r="C30" s="33">
        <f>B32/B31</f>
        <v>0.30803880803880807</v>
      </c>
    </row>
    <row r="31" spans="1:3">
      <c r="A31" s="39" t="s">
        <v>1</v>
      </c>
      <c r="B31" s="40">
        <v>2886</v>
      </c>
      <c r="C31" s="30"/>
    </row>
    <row r="32" spans="1:3" ht="28">
      <c r="A32" s="39" t="s">
        <v>2</v>
      </c>
      <c r="B32" s="43">
        <v>889</v>
      </c>
      <c r="C32" s="30"/>
    </row>
    <row r="33" spans="1:3">
      <c r="A33" s="87" t="s">
        <v>11</v>
      </c>
      <c r="B33" s="88"/>
      <c r="C33" s="33">
        <f>B35/B34</f>
        <v>0.30681107099879662</v>
      </c>
    </row>
    <row r="34" spans="1:3">
      <c r="A34" s="39" t="s">
        <v>1</v>
      </c>
      <c r="B34" s="40">
        <v>41550</v>
      </c>
      <c r="C34" s="30"/>
    </row>
    <row r="35" spans="1:3" ht="28">
      <c r="A35" s="39" t="s">
        <v>2</v>
      </c>
      <c r="B35" s="40">
        <v>12748</v>
      </c>
      <c r="C35" s="30"/>
    </row>
    <row r="36" spans="1:3">
      <c r="A36" s="87" t="s">
        <v>3</v>
      </c>
      <c r="B36" s="88"/>
      <c r="C36" s="33">
        <f>B38/B37</f>
        <v>0.30497744142046279</v>
      </c>
    </row>
    <row r="37" spans="1:3">
      <c r="A37" s="39" t="s">
        <v>1</v>
      </c>
      <c r="B37" s="40">
        <v>13742</v>
      </c>
      <c r="C37" s="30"/>
    </row>
    <row r="38" spans="1:3" ht="28">
      <c r="A38" s="39" t="s">
        <v>2</v>
      </c>
      <c r="B38" s="40">
        <v>4191</v>
      </c>
      <c r="C38" s="30"/>
    </row>
    <row r="39" spans="1:3">
      <c r="A39" s="87" t="s">
        <v>8</v>
      </c>
      <c r="B39" s="88"/>
      <c r="C39" s="33">
        <f>B41/B40</f>
        <v>0.29754921366106452</v>
      </c>
    </row>
    <row r="40" spans="1:3">
      <c r="A40" s="39" t="s">
        <v>1</v>
      </c>
      <c r="B40" s="40">
        <v>27787</v>
      </c>
      <c r="C40" s="30"/>
    </row>
    <row r="41" spans="1:3" ht="28">
      <c r="A41" s="39" t="s">
        <v>2</v>
      </c>
      <c r="B41" s="40">
        <v>8268</v>
      </c>
      <c r="C41" s="30"/>
    </row>
    <row r="42" spans="1:3">
      <c r="A42" s="87" t="s">
        <v>15</v>
      </c>
      <c r="B42" s="88"/>
      <c r="C42" s="35">
        <f>B44/B43</f>
        <v>0.29345003366355682</v>
      </c>
    </row>
    <row r="43" spans="1:3">
      <c r="A43" s="39" t="s">
        <v>1</v>
      </c>
      <c r="B43" s="40">
        <v>10397</v>
      </c>
      <c r="C43" s="30"/>
    </row>
    <row r="44" spans="1:3" ht="28">
      <c r="A44" s="39" t="s">
        <v>2</v>
      </c>
      <c r="B44" s="40">
        <v>3051</v>
      </c>
      <c r="C44" s="30"/>
    </row>
    <row r="45" spans="1:3">
      <c r="A45" s="87" t="s">
        <v>5</v>
      </c>
      <c r="B45" s="88"/>
      <c r="C45" s="35">
        <f>B47/B46</f>
        <v>0.29157639862367785</v>
      </c>
    </row>
    <row r="46" spans="1:3">
      <c r="A46" s="39" t="s">
        <v>1</v>
      </c>
      <c r="B46" s="40">
        <v>7847</v>
      </c>
      <c r="C46" s="30"/>
    </row>
    <row r="47" spans="1:3" ht="28">
      <c r="A47" s="39" t="s">
        <v>2</v>
      </c>
      <c r="B47" s="40">
        <v>2288</v>
      </c>
      <c r="C47" s="30"/>
    </row>
    <row r="48" spans="1:3">
      <c r="A48" s="87" t="s">
        <v>9</v>
      </c>
      <c r="B48" s="88"/>
      <c r="C48" s="35">
        <f>B50/B49</f>
        <v>0.28570651286794713</v>
      </c>
    </row>
    <row r="49" spans="1:3">
      <c r="A49" s="39" t="s">
        <v>1</v>
      </c>
      <c r="B49" s="40">
        <v>18379</v>
      </c>
      <c r="C49" s="30"/>
    </row>
    <row r="50" spans="1:3" ht="28">
      <c r="A50" s="39" t="s">
        <v>2</v>
      </c>
      <c r="B50" s="40">
        <v>5251</v>
      </c>
      <c r="C50" s="30"/>
    </row>
    <row r="51" spans="1:3">
      <c r="A51" s="87" t="s">
        <v>7</v>
      </c>
      <c r="B51" s="88"/>
      <c r="C51" s="35">
        <f>B53/B52</f>
        <v>0.27614849974571959</v>
      </c>
    </row>
    <row r="52" spans="1:3">
      <c r="A52" s="39" t="s">
        <v>1</v>
      </c>
      <c r="B52" s="40">
        <v>5899</v>
      </c>
      <c r="C52" s="30"/>
    </row>
    <row r="53" spans="1:3" ht="28">
      <c r="A53" s="39" t="s">
        <v>2</v>
      </c>
      <c r="B53" s="40">
        <v>1629</v>
      </c>
      <c r="C53" s="30"/>
    </row>
    <row r="54" spans="1:3">
      <c r="A54" s="87" t="s">
        <v>10</v>
      </c>
      <c r="B54" s="88"/>
      <c r="C54" s="35">
        <f>B56/B55</f>
        <v>0.27608082323586491</v>
      </c>
    </row>
    <row r="55" spans="1:3">
      <c r="A55" s="39" t="s">
        <v>1</v>
      </c>
      <c r="B55" s="40">
        <v>61319</v>
      </c>
      <c r="C55" s="30"/>
    </row>
    <row r="56" spans="1:3" ht="28">
      <c r="A56" s="39" t="s">
        <v>2</v>
      </c>
      <c r="B56" s="40">
        <v>16929</v>
      </c>
      <c r="C56" s="30"/>
    </row>
    <row r="57" spans="1:3">
      <c r="A57" s="87" t="s">
        <v>16</v>
      </c>
      <c r="B57" s="88"/>
      <c r="C57" s="35">
        <f>B59/B58</f>
        <v>0.26873525675920884</v>
      </c>
    </row>
    <row r="58" spans="1:3">
      <c r="A58" s="39" t="s">
        <v>1</v>
      </c>
      <c r="B58" s="40">
        <v>5511</v>
      </c>
      <c r="C58" s="30"/>
    </row>
    <row r="59" spans="1:3" ht="28">
      <c r="A59" s="39" t="s">
        <v>2</v>
      </c>
      <c r="B59" s="40">
        <v>1481</v>
      </c>
      <c r="C59" s="30"/>
    </row>
    <row r="60" spans="1:3">
      <c r="A60" s="87" t="s">
        <v>17</v>
      </c>
      <c r="B60" s="88"/>
      <c r="C60" s="35">
        <f>B62/B61</f>
        <v>0.26752950510760687</v>
      </c>
    </row>
    <row r="61" spans="1:3">
      <c r="A61" s="39" t="s">
        <v>1</v>
      </c>
      <c r="B61" s="40">
        <v>20166</v>
      </c>
      <c r="C61" s="30"/>
    </row>
    <row r="62" spans="1:3" ht="28">
      <c r="A62" s="39" t="s">
        <v>2</v>
      </c>
      <c r="B62" s="40">
        <v>5395</v>
      </c>
      <c r="C62" s="30"/>
    </row>
    <row r="63" spans="1:3">
      <c r="A63" s="87" t="s">
        <v>14</v>
      </c>
      <c r="B63" s="88"/>
      <c r="C63" s="35">
        <f>B65/B64</f>
        <v>0.26579045142114061</v>
      </c>
    </row>
    <row r="64" spans="1:3">
      <c r="A64" s="39" t="s">
        <v>1</v>
      </c>
      <c r="B64" s="40">
        <v>43064</v>
      </c>
      <c r="C64" s="30"/>
    </row>
    <row r="65" spans="1:3" ht="28">
      <c r="A65" s="39" t="s">
        <v>2</v>
      </c>
      <c r="B65" s="40">
        <v>11446</v>
      </c>
      <c r="C65" s="30"/>
    </row>
    <row r="66" spans="1:3">
      <c r="A66" s="87" t="s">
        <v>6</v>
      </c>
      <c r="B66" s="88"/>
      <c r="C66" s="35">
        <f>B68/B67</f>
        <v>0.2433884585862815</v>
      </c>
    </row>
    <row r="67" spans="1:3">
      <c r="A67" s="39" t="s">
        <v>1</v>
      </c>
      <c r="B67" s="40">
        <v>14331</v>
      </c>
      <c r="C67" s="30"/>
    </row>
    <row r="68" spans="1:3" ht="28">
      <c r="A68" s="39" t="s">
        <v>2</v>
      </c>
      <c r="B68" s="40">
        <v>3488</v>
      </c>
      <c r="C68" s="30"/>
    </row>
    <row r="69" spans="1:3">
      <c r="A69" s="37"/>
      <c r="B69" s="38"/>
      <c r="C69" s="36"/>
    </row>
    <row r="70" spans="1:3">
      <c r="A70" s="7"/>
      <c r="B70" s="5"/>
      <c r="C70" s="6"/>
    </row>
    <row r="71" spans="1:3">
      <c r="A71" s="90" t="s">
        <v>21</v>
      </c>
      <c r="B71" s="90"/>
      <c r="C71" s="2">
        <f>B73/B72</f>
        <v>0.44847328244274809</v>
      </c>
    </row>
    <row r="72" spans="1:3">
      <c r="A72" s="8" t="s">
        <v>1</v>
      </c>
      <c r="B72" s="1">
        <v>2096</v>
      </c>
      <c r="C72" s="2"/>
    </row>
    <row r="73" spans="1:3" ht="22">
      <c r="A73" s="8" t="s">
        <v>2</v>
      </c>
      <c r="B73" s="9">
        <v>940</v>
      </c>
      <c r="C73" s="2"/>
    </row>
  </sheetData>
  <mergeCells count="22">
    <mergeCell ref="A60:B60"/>
    <mergeCell ref="A63:B63"/>
    <mergeCell ref="A66:B66"/>
    <mergeCell ref="A71:B71"/>
    <mergeCell ref="A42:B42"/>
    <mergeCell ref="A45:B45"/>
    <mergeCell ref="A48:B48"/>
    <mergeCell ref="A51:B51"/>
    <mergeCell ref="A54:B54"/>
    <mergeCell ref="A57:B57"/>
    <mergeCell ref="A39:B39"/>
    <mergeCell ref="A7:B7"/>
    <mergeCell ref="A11:C11"/>
    <mergeCell ref="A12:B12"/>
    <mergeCell ref="A15:B15"/>
    <mergeCell ref="A18:B18"/>
    <mergeCell ref="A21:B21"/>
    <mergeCell ref="A24:B24"/>
    <mergeCell ref="A27:B27"/>
    <mergeCell ref="A30:B30"/>
    <mergeCell ref="A33:B33"/>
    <mergeCell ref="A36:B36"/>
  </mergeCell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75"/>
  <sheetViews>
    <sheetView topLeftCell="A7" workbookViewId="0">
      <selection activeCell="F45" sqref="F45"/>
    </sheetView>
  </sheetViews>
  <sheetFormatPr baseColWidth="10" defaultRowHeight="14" x14ac:dyDescent="0"/>
  <cols>
    <col min="1" max="1" width="36.83203125" customWidth="1"/>
    <col min="4" max="4" width="7.83203125" customWidth="1"/>
    <col min="5" max="5" width="6.5" customWidth="1"/>
    <col min="6" max="6" width="30.5" bestFit="1" customWidth="1"/>
  </cols>
  <sheetData>
    <row r="1" spans="1:6" s="10" customFormat="1"/>
    <row r="2" spans="1:6" s="10" customFormat="1">
      <c r="F2" s="11" t="s">
        <v>22</v>
      </c>
    </row>
    <row r="3" spans="1:6" s="10" customFormat="1">
      <c r="F3" s="13" t="s">
        <v>23</v>
      </c>
    </row>
    <row r="4" spans="1:6" s="10" customFormat="1">
      <c r="F4" s="4"/>
    </row>
    <row r="5" spans="1:6" s="10" customFormat="1">
      <c r="A5" s="14" t="s">
        <v>144</v>
      </c>
      <c r="F5" s="4" t="s">
        <v>150</v>
      </c>
    </row>
    <row r="6" spans="1:6">
      <c r="F6" s="4" t="s">
        <v>146</v>
      </c>
    </row>
    <row r="7" spans="1:6">
      <c r="A7" s="87" t="s">
        <v>26</v>
      </c>
      <c r="B7" s="88"/>
      <c r="C7" s="30">
        <f>B9/B8</f>
        <v>0.32848928492373586</v>
      </c>
      <c r="F7" s="4"/>
    </row>
    <row r="8" spans="1:6">
      <c r="A8" s="39" t="s">
        <v>1</v>
      </c>
      <c r="B8" s="40">
        <v>194259</v>
      </c>
      <c r="C8" s="30"/>
      <c r="F8" s="4"/>
    </row>
    <row r="9" spans="1:6" ht="28">
      <c r="A9" s="39" t="s">
        <v>2</v>
      </c>
      <c r="B9" s="40">
        <v>63812</v>
      </c>
      <c r="C9" s="34"/>
      <c r="F9" s="4"/>
    </row>
    <row r="10" spans="1:6">
      <c r="A10" s="44"/>
      <c r="B10" s="45"/>
      <c r="C10" s="36"/>
    </row>
    <row r="11" spans="1:6">
      <c r="A11" s="17"/>
      <c r="B11" s="17"/>
      <c r="C11" s="17"/>
    </row>
    <row r="12" spans="1:6">
      <c r="A12" s="17"/>
      <c r="B12" s="17"/>
      <c r="C12" s="17"/>
    </row>
    <row r="13" spans="1:6">
      <c r="A13" s="91" t="s">
        <v>25</v>
      </c>
      <c r="B13" s="92"/>
      <c r="C13" s="92"/>
    </row>
    <row r="14" spans="1:6">
      <c r="A14" s="87" t="s">
        <v>19</v>
      </c>
      <c r="B14" s="88"/>
      <c r="C14" s="33">
        <f>B16/B15</f>
        <v>0.39743589743589741</v>
      </c>
    </row>
    <row r="15" spans="1:6">
      <c r="A15" s="39" t="s">
        <v>1</v>
      </c>
      <c r="B15" s="43">
        <v>234</v>
      </c>
      <c r="C15" s="30"/>
    </row>
    <row r="16" spans="1:6" ht="28">
      <c r="A16" s="39" t="s">
        <v>2</v>
      </c>
      <c r="B16" s="43">
        <v>93</v>
      </c>
      <c r="C16" s="30"/>
    </row>
    <row r="17" spans="1:3">
      <c r="A17" s="87" t="s">
        <v>0</v>
      </c>
      <c r="B17" s="88"/>
      <c r="C17" s="33">
        <f>B19/B18</f>
        <v>0.37728971962616825</v>
      </c>
    </row>
    <row r="18" spans="1:3">
      <c r="A18" s="39" t="s">
        <v>1</v>
      </c>
      <c r="B18" s="40">
        <v>32100</v>
      </c>
      <c r="C18" s="30"/>
    </row>
    <row r="19" spans="1:3" ht="28">
      <c r="A19" s="39" t="s">
        <v>2</v>
      </c>
      <c r="B19" s="40">
        <v>12111</v>
      </c>
      <c r="C19" s="30"/>
    </row>
    <row r="20" spans="1:3">
      <c r="A20" s="87" t="s">
        <v>12</v>
      </c>
      <c r="B20" s="88"/>
      <c r="C20" s="33">
        <f>B22/B21</f>
        <v>0.36068376068376068</v>
      </c>
    </row>
    <row r="21" spans="1:3">
      <c r="A21" s="39" t="s">
        <v>1</v>
      </c>
      <c r="B21" s="40">
        <v>5265</v>
      </c>
      <c r="C21" s="30"/>
    </row>
    <row r="22" spans="1:3" ht="28">
      <c r="A22" s="39" t="s">
        <v>2</v>
      </c>
      <c r="B22" s="40">
        <v>1899</v>
      </c>
      <c r="C22" s="30"/>
    </row>
    <row r="23" spans="1:3">
      <c r="A23" s="87" t="s">
        <v>13</v>
      </c>
      <c r="B23" s="88"/>
      <c r="C23" s="33">
        <f>B25/B24</f>
        <v>0.35805042016806721</v>
      </c>
    </row>
    <row r="24" spans="1:3">
      <c r="A24" s="39" t="s">
        <v>1</v>
      </c>
      <c r="B24" s="40">
        <v>14875</v>
      </c>
      <c r="C24" s="30"/>
    </row>
    <row r="25" spans="1:3" ht="28">
      <c r="A25" s="39" t="s">
        <v>2</v>
      </c>
      <c r="B25" s="40">
        <v>5326</v>
      </c>
      <c r="C25" s="30"/>
    </row>
    <row r="26" spans="1:3">
      <c r="A26" s="87" t="s">
        <v>4</v>
      </c>
      <c r="B26" s="88"/>
      <c r="C26" s="12">
        <f>B28/B27</f>
        <v>0.35336127930445582</v>
      </c>
    </row>
    <row r="27" spans="1:3">
      <c r="A27" s="39" t="s">
        <v>1</v>
      </c>
      <c r="B27" s="40">
        <v>6441</v>
      </c>
      <c r="C27" s="30"/>
    </row>
    <row r="28" spans="1:3" ht="28">
      <c r="A28" s="39" t="s">
        <v>2</v>
      </c>
      <c r="B28" s="40">
        <v>2276</v>
      </c>
      <c r="C28" s="30"/>
    </row>
    <row r="29" spans="1:3">
      <c r="A29" s="87" t="s">
        <v>20</v>
      </c>
      <c r="B29" s="88"/>
      <c r="C29" s="12">
        <f>B31/B30</f>
        <v>0.34801762114537443</v>
      </c>
    </row>
    <row r="30" spans="1:3">
      <c r="A30" s="39" t="s">
        <v>1</v>
      </c>
      <c r="B30" s="43">
        <v>227</v>
      </c>
      <c r="C30" s="30"/>
    </row>
    <row r="31" spans="1:3" ht="28">
      <c r="A31" s="39" t="s">
        <v>2</v>
      </c>
      <c r="B31" s="43">
        <v>79</v>
      </c>
      <c r="C31" s="30"/>
    </row>
    <row r="32" spans="1:3">
      <c r="A32" s="87" t="s">
        <v>3</v>
      </c>
      <c r="B32" s="88"/>
      <c r="C32" s="33">
        <f>B34/B33</f>
        <v>0.3356519165310049</v>
      </c>
    </row>
    <row r="33" spans="1:3">
      <c r="A33" s="39" t="s">
        <v>1</v>
      </c>
      <c r="B33" s="40">
        <v>6757</v>
      </c>
      <c r="C33" s="30"/>
    </row>
    <row r="34" spans="1:3" ht="28">
      <c r="A34" s="39" t="s">
        <v>2</v>
      </c>
      <c r="B34" s="40">
        <v>2268</v>
      </c>
      <c r="C34" s="30"/>
    </row>
    <row r="35" spans="1:3">
      <c r="A35" s="87" t="s">
        <v>11</v>
      </c>
      <c r="B35" s="88"/>
      <c r="C35" s="33">
        <f>B37/B36</f>
        <v>0.33526096544964468</v>
      </c>
    </row>
    <row r="36" spans="1:3">
      <c r="A36" s="39" t="s">
        <v>1</v>
      </c>
      <c r="B36" s="40">
        <v>20405</v>
      </c>
      <c r="C36" s="30"/>
    </row>
    <row r="37" spans="1:3" ht="28">
      <c r="A37" s="39" t="s">
        <v>2</v>
      </c>
      <c r="B37" s="40">
        <v>6841</v>
      </c>
      <c r="C37" s="30"/>
    </row>
    <row r="38" spans="1:3">
      <c r="A38" s="87" t="s">
        <v>8</v>
      </c>
      <c r="B38" s="88"/>
      <c r="C38" s="33">
        <f>B40/B39</f>
        <v>0.33176193282262817</v>
      </c>
    </row>
    <row r="39" spans="1:3">
      <c r="A39" s="39" t="s">
        <v>1</v>
      </c>
      <c r="B39" s="40">
        <v>13576</v>
      </c>
      <c r="C39" s="30"/>
    </row>
    <row r="40" spans="1:3" ht="28">
      <c r="A40" s="39" t="s">
        <v>2</v>
      </c>
      <c r="B40" s="40">
        <v>4504</v>
      </c>
      <c r="C40" s="30"/>
    </row>
    <row r="41" spans="1:3">
      <c r="A41" s="87" t="s">
        <v>9</v>
      </c>
      <c r="B41" s="88"/>
      <c r="C41" s="35">
        <f>B43/B42</f>
        <v>0.32636928289102202</v>
      </c>
    </row>
    <row r="42" spans="1:3">
      <c r="A42" s="39" t="s">
        <v>1</v>
      </c>
      <c r="B42" s="40">
        <v>8855</v>
      </c>
      <c r="C42" s="30"/>
    </row>
    <row r="43" spans="1:3" ht="28">
      <c r="A43" s="39" t="s">
        <v>2</v>
      </c>
      <c r="B43" s="40">
        <v>2890</v>
      </c>
      <c r="C43" s="30"/>
    </row>
    <row r="44" spans="1:3">
      <c r="A44" s="87" t="s">
        <v>15</v>
      </c>
      <c r="B44" s="88"/>
      <c r="C44" s="35">
        <f>B46/B45</f>
        <v>0.32607404474361512</v>
      </c>
    </row>
    <row r="45" spans="1:3">
      <c r="A45" s="39" t="s">
        <v>1</v>
      </c>
      <c r="B45" s="40">
        <v>5051</v>
      </c>
      <c r="C45" s="30"/>
    </row>
    <row r="46" spans="1:3" ht="28">
      <c r="A46" s="39" t="s">
        <v>2</v>
      </c>
      <c r="B46" s="40">
        <v>1647</v>
      </c>
      <c r="C46" s="30"/>
    </row>
    <row r="47" spans="1:3">
      <c r="A47" s="87" t="s">
        <v>5</v>
      </c>
      <c r="B47" s="88"/>
      <c r="C47" s="35">
        <f>B49/B48</f>
        <v>0.325434439178515</v>
      </c>
    </row>
    <row r="48" spans="1:3">
      <c r="A48" s="39" t="s">
        <v>1</v>
      </c>
      <c r="B48" s="40">
        <v>3798</v>
      </c>
      <c r="C48" s="30"/>
    </row>
    <row r="49" spans="1:3" ht="28">
      <c r="A49" s="39" t="s">
        <v>2</v>
      </c>
      <c r="B49" s="40">
        <v>1236</v>
      </c>
      <c r="C49" s="30"/>
    </row>
    <row r="50" spans="1:3">
      <c r="A50" s="87" t="s">
        <v>18</v>
      </c>
      <c r="B50" s="88"/>
      <c r="C50" s="35">
        <f>B52/B51</f>
        <v>0.32444124008651765</v>
      </c>
    </row>
    <row r="51" spans="1:3">
      <c r="A51" s="39" t="s">
        <v>1</v>
      </c>
      <c r="B51" s="40">
        <v>1387</v>
      </c>
      <c r="C51" s="30"/>
    </row>
    <row r="52" spans="1:3" ht="28">
      <c r="A52" s="39" t="s">
        <v>2</v>
      </c>
      <c r="B52" s="43">
        <v>450</v>
      </c>
      <c r="C52" s="30"/>
    </row>
    <row r="53" spans="1:3">
      <c r="A53" s="87" t="s">
        <v>7</v>
      </c>
      <c r="B53" s="88"/>
      <c r="C53" s="35">
        <f>B55/B54</f>
        <v>0.30574324324324326</v>
      </c>
    </row>
    <row r="54" spans="1:3">
      <c r="A54" s="39" t="s">
        <v>1</v>
      </c>
      <c r="B54" s="40">
        <v>2960</v>
      </c>
      <c r="C54" s="30"/>
    </row>
    <row r="55" spans="1:3" ht="28">
      <c r="A55" s="39" t="s">
        <v>2</v>
      </c>
      <c r="B55" s="43">
        <v>905</v>
      </c>
      <c r="C55" s="30"/>
    </row>
    <row r="56" spans="1:3">
      <c r="A56" s="87" t="s">
        <v>10</v>
      </c>
      <c r="B56" s="88"/>
      <c r="C56" s="35">
        <f>B58/B57</f>
        <v>0.2994450464650445</v>
      </c>
    </row>
    <row r="57" spans="1:3">
      <c r="A57" s="39" t="s">
        <v>1</v>
      </c>
      <c r="B57" s="40">
        <v>30453</v>
      </c>
      <c r="C57" s="30"/>
    </row>
    <row r="58" spans="1:3" ht="28">
      <c r="A58" s="39" t="s">
        <v>2</v>
      </c>
      <c r="B58" s="40">
        <v>9119</v>
      </c>
      <c r="C58" s="30"/>
    </row>
    <row r="59" spans="1:3">
      <c r="A59" s="87" t="s">
        <v>14</v>
      </c>
      <c r="B59" s="88"/>
      <c r="C59" s="35">
        <f>B61/B60</f>
        <v>0.29823521364403299</v>
      </c>
    </row>
    <row r="60" spans="1:3">
      <c r="A60" s="39" t="s">
        <v>1</v>
      </c>
      <c r="B60" s="40">
        <v>21929</v>
      </c>
      <c r="C60" s="30"/>
    </row>
    <row r="61" spans="1:3" ht="28">
      <c r="A61" s="39" t="s">
        <v>2</v>
      </c>
      <c r="B61" s="40">
        <v>6540</v>
      </c>
      <c r="C61" s="30"/>
    </row>
    <row r="62" spans="1:3">
      <c r="A62" s="87" t="s">
        <v>16</v>
      </c>
      <c r="B62" s="88"/>
      <c r="C62" s="35">
        <f>B64/B63</f>
        <v>0.28839779005524863</v>
      </c>
    </row>
    <row r="63" spans="1:3">
      <c r="A63" s="39" t="s">
        <v>1</v>
      </c>
      <c r="B63" s="40">
        <v>2715</v>
      </c>
      <c r="C63" s="30"/>
    </row>
    <row r="64" spans="1:3" ht="28">
      <c r="A64" s="39" t="s">
        <v>2</v>
      </c>
      <c r="B64" s="43">
        <v>783</v>
      </c>
      <c r="C64" s="30"/>
    </row>
    <row r="65" spans="1:3">
      <c r="A65" s="87" t="s">
        <v>17</v>
      </c>
      <c r="B65" s="88"/>
      <c r="C65" s="35">
        <f>B67/B66</f>
        <v>0.28753129694541812</v>
      </c>
    </row>
    <row r="66" spans="1:3">
      <c r="A66" s="39" t="s">
        <v>1</v>
      </c>
      <c r="B66" s="40">
        <v>9985</v>
      </c>
      <c r="C66" s="30"/>
    </row>
    <row r="67" spans="1:3" ht="28">
      <c r="A67" s="39" t="s">
        <v>2</v>
      </c>
      <c r="B67" s="40">
        <v>2871</v>
      </c>
      <c r="C67" s="30"/>
    </row>
    <row r="68" spans="1:3">
      <c r="A68" s="87" t="s">
        <v>6</v>
      </c>
      <c r="B68" s="88"/>
      <c r="C68" s="35">
        <f>B70/B69</f>
        <v>0.25851369759346149</v>
      </c>
    </row>
    <row r="69" spans="1:3">
      <c r="A69" s="39" t="s">
        <v>1</v>
      </c>
      <c r="B69" s="40">
        <v>6607</v>
      </c>
      <c r="C69" s="30"/>
    </row>
    <row r="70" spans="1:3" ht="28">
      <c r="A70" s="39" t="s">
        <v>2</v>
      </c>
      <c r="B70" s="40">
        <v>1708</v>
      </c>
      <c r="C70" s="30"/>
    </row>
    <row r="71" spans="1:3">
      <c r="A71" s="46"/>
      <c r="B71" s="47"/>
      <c r="C71" s="30"/>
    </row>
    <row r="72" spans="1:3">
      <c r="A72" s="46"/>
      <c r="B72" s="47"/>
      <c r="C72" s="30"/>
    </row>
    <row r="73" spans="1:3">
      <c r="A73" s="87" t="s">
        <v>21</v>
      </c>
      <c r="B73" s="88"/>
      <c r="C73" s="35">
        <f>B75/B74</f>
        <v>0.41627543035993742</v>
      </c>
    </row>
    <row r="74" spans="1:3">
      <c r="A74" s="39" t="s">
        <v>1</v>
      </c>
      <c r="B74" s="43">
        <v>639</v>
      </c>
      <c r="C74" s="30"/>
    </row>
    <row r="75" spans="1:3" ht="28">
      <c r="A75" s="39" t="s">
        <v>2</v>
      </c>
      <c r="B75" s="48">
        <v>266</v>
      </c>
      <c r="C75" s="30"/>
    </row>
  </sheetData>
  <mergeCells count="22">
    <mergeCell ref="A7:B7"/>
    <mergeCell ref="A13:C13"/>
    <mergeCell ref="A23:B23"/>
    <mergeCell ref="A17:B17"/>
    <mergeCell ref="A32:B32"/>
    <mergeCell ref="A26:B26"/>
    <mergeCell ref="A20:B20"/>
    <mergeCell ref="A14:B14"/>
    <mergeCell ref="A73:B73"/>
    <mergeCell ref="A59:B59"/>
    <mergeCell ref="A44:B44"/>
    <mergeCell ref="A62:B62"/>
    <mergeCell ref="A65:B65"/>
    <mergeCell ref="A47:B47"/>
    <mergeCell ref="A68:B68"/>
    <mergeCell ref="A53:B53"/>
    <mergeCell ref="A38:B38"/>
    <mergeCell ref="A41:B41"/>
    <mergeCell ref="A56:B56"/>
    <mergeCell ref="A29:B29"/>
    <mergeCell ref="A50:B50"/>
    <mergeCell ref="A35:B35"/>
  </mergeCells>
  <phoneticPr fontId="20" type="noConversion"/>
  <pageMargins left="0.7" right="0.7" top="0.75" bottom="0.75" header="0.3" footer="0.3"/>
  <pageSetup paperSize="9" scale="33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F75"/>
  <sheetViews>
    <sheetView workbookViewId="0">
      <selection activeCell="E42" sqref="E42"/>
    </sheetView>
  </sheetViews>
  <sheetFormatPr baseColWidth="10" defaultRowHeight="14" x14ac:dyDescent="0"/>
  <cols>
    <col min="1" max="1" width="43.33203125" customWidth="1"/>
    <col min="4" max="4" width="7.5" customWidth="1"/>
    <col min="5" max="5" width="5.6640625" customWidth="1"/>
    <col min="6" max="6" width="30.5" bestFit="1" customWidth="1"/>
  </cols>
  <sheetData>
    <row r="2" spans="1:6">
      <c r="F2" s="11" t="s">
        <v>22</v>
      </c>
    </row>
    <row r="3" spans="1:6">
      <c r="F3" s="13" t="s">
        <v>23</v>
      </c>
    </row>
    <row r="4" spans="1:6">
      <c r="F4" s="4"/>
    </row>
    <row r="5" spans="1:6">
      <c r="A5" s="14" t="s">
        <v>144</v>
      </c>
      <c r="F5" s="4" t="s">
        <v>147</v>
      </c>
    </row>
    <row r="6" spans="1:6">
      <c r="F6" s="4" t="s">
        <v>94</v>
      </c>
    </row>
    <row r="7" spans="1:6">
      <c r="A7" s="87" t="s">
        <v>27</v>
      </c>
      <c r="B7" s="88"/>
      <c r="C7" s="30">
        <f>B9/B8</f>
        <v>0.26581700740681946</v>
      </c>
    </row>
    <row r="8" spans="1:6">
      <c r="A8" s="39" t="s">
        <v>1</v>
      </c>
      <c r="B8" s="40">
        <v>201571</v>
      </c>
      <c r="C8" s="17"/>
    </row>
    <row r="9" spans="1:6">
      <c r="A9" s="39" t="s">
        <v>2</v>
      </c>
      <c r="B9" s="40">
        <v>53581</v>
      </c>
      <c r="C9" s="17"/>
    </row>
    <row r="10" spans="1:6">
      <c r="A10" s="44"/>
      <c r="B10" s="49"/>
      <c r="C10" s="17"/>
    </row>
    <row r="11" spans="1:6">
      <c r="A11" s="44"/>
      <c r="B11" s="49"/>
      <c r="C11" s="17"/>
    </row>
    <row r="12" spans="1:6">
      <c r="A12" s="44"/>
      <c r="B12" s="49"/>
      <c r="C12" s="17"/>
    </row>
    <row r="13" spans="1:6">
      <c r="A13" s="91" t="s">
        <v>28</v>
      </c>
      <c r="B13" s="92"/>
      <c r="C13" s="92"/>
    </row>
    <row r="14" spans="1:6">
      <c r="A14" s="87" t="s">
        <v>18</v>
      </c>
      <c r="B14" s="88"/>
      <c r="C14" s="74">
        <f>B16/B15</f>
        <v>0.29286190793862577</v>
      </c>
    </row>
    <row r="15" spans="1:6">
      <c r="A15" s="39" t="s">
        <v>1</v>
      </c>
      <c r="B15" s="40">
        <v>1499</v>
      </c>
      <c r="C15" s="30"/>
    </row>
    <row r="16" spans="1:6">
      <c r="A16" s="39" t="s">
        <v>2</v>
      </c>
      <c r="B16" s="43">
        <v>439</v>
      </c>
      <c r="C16" s="30"/>
    </row>
    <row r="17" spans="1:3">
      <c r="A17" s="87" t="s">
        <v>0</v>
      </c>
      <c r="B17" s="88"/>
      <c r="C17" s="74">
        <f>B19/B18</f>
        <v>0.28882005727309917</v>
      </c>
    </row>
    <row r="18" spans="1:3">
      <c r="A18" s="39" t="s">
        <v>1</v>
      </c>
      <c r="B18" s="40">
        <v>34222</v>
      </c>
      <c r="C18" s="30"/>
    </row>
    <row r="19" spans="1:3">
      <c r="A19" s="39" t="s">
        <v>2</v>
      </c>
      <c r="B19" s="40">
        <v>9884</v>
      </c>
      <c r="C19" s="30"/>
    </row>
    <row r="20" spans="1:3">
      <c r="A20" s="87" t="s">
        <v>13</v>
      </c>
      <c r="B20" s="88"/>
      <c r="C20" s="74">
        <f>B22/B21</f>
        <v>0.28298126743722601</v>
      </c>
    </row>
    <row r="21" spans="1:3">
      <c r="A21" s="39" t="s">
        <v>1</v>
      </c>
      <c r="B21" s="40">
        <v>15054</v>
      </c>
      <c r="C21" s="30"/>
    </row>
    <row r="22" spans="1:3">
      <c r="A22" s="39" t="s">
        <v>2</v>
      </c>
      <c r="B22" s="40">
        <v>4260</v>
      </c>
      <c r="C22" s="30"/>
    </row>
    <row r="23" spans="1:3">
      <c r="A23" s="87" t="s">
        <v>4</v>
      </c>
      <c r="B23" s="88"/>
      <c r="C23" s="74">
        <f>B25/B24</f>
        <v>0.28158844765342961</v>
      </c>
    </row>
    <row r="24" spans="1:3">
      <c r="A24" s="39" t="s">
        <v>1</v>
      </c>
      <c r="B24" s="40">
        <v>6371</v>
      </c>
      <c r="C24" s="30"/>
    </row>
    <row r="25" spans="1:3">
      <c r="A25" s="39" t="s">
        <v>2</v>
      </c>
      <c r="B25" s="40">
        <v>1794</v>
      </c>
      <c r="C25" s="30"/>
    </row>
    <row r="26" spans="1:3">
      <c r="A26" s="87" t="s">
        <v>19</v>
      </c>
      <c r="B26" s="88"/>
      <c r="C26" s="74">
        <f>B28/B27</f>
        <v>0.28000000000000003</v>
      </c>
    </row>
    <row r="27" spans="1:3">
      <c r="A27" s="39" t="s">
        <v>1</v>
      </c>
      <c r="B27" s="43">
        <v>275</v>
      </c>
      <c r="C27" s="30"/>
    </row>
    <row r="28" spans="1:3">
      <c r="A28" s="39" t="s">
        <v>2</v>
      </c>
      <c r="B28" s="43">
        <v>77</v>
      </c>
      <c r="C28" s="30"/>
    </row>
    <row r="29" spans="1:3">
      <c r="A29" s="87" t="s">
        <v>11</v>
      </c>
      <c r="B29" s="88"/>
      <c r="C29" s="74">
        <f>B31/B30</f>
        <v>0.27935682194372191</v>
      </c>
    </row>
    <row r="30" spans="1:3">
      <c r="A30" s="39" t="s">
        <v>1</v>
      </c>
      <c r="B30" s="40">
        <v>21145</v>
      </c>
      <c r="C30" s="30"/>
    </row>
    <row r="31" spans="1:3">
      <c r="A31" s="39" t="s">
        <v>2</v>
      </c>
      <c r="B31" s="40">
        <v>5907</v>
      </c>
      <c r="C31" s="30"/>
    </row>
    <row r="32" spans="1:3">
      <c r="A32" s="87" t="s">
        <v>12</v>
      </c>
      <c r="B32" s="88"/>
      <c r="C32" s="74">
        <f>B34/B33</f>
        <v>0.27629201301048067</v>
      </c>
    </row>
    <row r="33" spans="1:3">
      <c r="A33" s="39" t="s">
        <v>1</v>
      </c>
      <c r="B33" s="40">
        <v>5534</v>
      </c>
      <c r="C33" s="30"/>
    </row>
    <row r="34" spans="1:3">
      <c r="A34" s="39" t="s">
        <v>2</v>
      </c>
      <c r="B34" s="40">
        <v>1529</v>
      </c>
      <c r="C34" s="30"/>
    </row>
    <row r="35" spans="1:3">
      <c r="A35" s="87" t="s">
        <v>3</v>
      </c>
      <c r="B35" s="88"/>
      <c r="C35" s="74">
        <f>B37/B36</f>
        <v>0.27530422333571941</v>
      </c>
    </row>
    <row r="36" spans="1:3">
      <c r="A36" s="39" t="s">
        <v>1</v>
      </c>
      <c r="B36" s="40">
        <v>6985</v>
      </c>
      <c r="C36" s="30"/>
    </row>
    <row r="37" spans="1:3">
      <c r="A37" s="39" t="s">
        <v>2</v>
      </c>
      <c r="B37" s="40">
        <v>1923</v>
      </c>
      <c r="C37" s="30"/>
    </row>
    <row r="38" spans="1:3">
      <c r="A38" s="87" t="s">
        <v>20</v>
      </c>
      <c r="B38" s="88"/>
      <c r="C38" s="74">
        <f>B40/B39</f>
        <v>0.27519379844961239</v>
      </c>
    </row>
    <row r="39" spans="1:3">
      <c r="A39" s="39" t="s">
        <v>1</v>
      </c>
      <c r="B39" s="43">
        <v>258</v>
      </c>
      <c r="C39" s="30"/>
    </row>
    <row r="40" spans="1:3">
      <c r="A40" s="39" t="s">
        <v>2</v>
      </c>
      <c r="B40" s="43">
        <v>71</v>
      </c>
      <c r="C40" s="30"/>
    </row>
    <row r="41" spans="1:3">
      <c r="A41" s="87" t="s">
        <v>8</v>
      </c>
      <c r="B41" s="88"/>
      <c r="C41" s="35">
        <f>B43/B42</f>
        <v>0.26486524523256633</v>
      </c>
    </row>
    <row r="42" spans="1:3">
      <c r="A42" s="39" t="s">
        <v>1</v>
      </c>
      <c r="B42" s="40">
        <v>14211</v>
      </c>
      <c r="C42" s="30"/>
    </row>
    <row r="43" spans="1:3">
      <c r="A43" s="39" t="s">
        <v>2</v>
      </c>
      <c r="B43" s="40">
        <v>3764</v>
      </c>
      <c r="C43" s="30"/>
    </row>
    <row r="44" spans="1:3">
      <c r="A44" s="87" t="s">
        <v>15</v>
      </c>
      <c r="B44" s="88"/>
      <c r="C44" s="35">
        <f>B46/B45</f>
        <v>0.26262626262626265</v>
      </c>
    </row>
    <row r="45" spans="1:3">
      <c r="A45" s="39" t="s">
        <v>1</v>
      </c>
      <c r="B45" s="40">
        <v>5346</v>
      </c>
      <c r="C45" s="30"/>
    </row>
    <row r="46" spans="1:3">
      <c r="A46" s="39" t="s">
        <v>2</v>
      </c>
      <c r="B46" s="40">
        <v>1404</v>
      </c>
      <c r="C46" s="30"/>
    </row>
    <row r="47" spans="1:3">
      <c r="A47" s="87" t="s">
        <v>5</v>
      </c>
      <c r="B47" s="88"/>
      <c r="C47" s="35">
        <f>B49/B48</f>
        <v>0.25981723882440111</v>
      </c>
    </row>
    <row r="48" spans="1:3">
      <c r="A48" s="39" t="s">
        <v>1</v>
      </c>
      <c r="B48" s="40">
        <v>4049</v>
      </c>
      <c r="C48" s="30"/>
    </row>
    <row r="49" spans="1:3">
      <c r="A49" s="39" t="s">
        <v>2</v>
      </c>
      <c r="B49" s="40">
        <v>1052</v>
      </c>
      <c r="C49" s="30"/>
    </row>
    <row r="50" spans="1:3">
      <c r="A50" s="87" t="s">
        <v>10</v>
      </c>
      <c r="B50" s="88"/>
      <c r="C50" s="35">
        <f>B52/B51</f>
        <v>0.25302922309337134</v>
      </c>
    </row>
    <row r="51" spans="1:3">
      <c r="A51" s="39" t="s">
        <v>1</v>
      </c>
      <c r="B51" s="40">
        <v>30866</v>
      </c>
      <c r="C51" s="30"/>
    </row>
    <row r="52" spans="1:3">
      <c r="A52" s="39" t="s">
        <v>2</v>
      </c>
      <c r="B52" s="40">
        <v>7810</v>
      </c>
      <c r="C52" s="30"/>
    </row>
    <row r="53" spans="1:3">
      <c r="A53" s="87" t="s">
        <v>16</v>
      </c>
      <c r="B53" s="88"/>
      <c r="C53" s="35">
        <f>B55/B54</f>
        <v>0.24964234620886983</v>
      </c>
    </row>
    <row r="54" spans="1:3">
      <c r="A54" s="39" t="s">
        <v>1</v>
      </c>
      <c r="B54" s="40">
        <v>2796</v>
      </c>
      <c r="C54" s="30"/>
    </row>
    <row r="55" spans="1:3">
      <c r="A55" s="39" t="s">
        <v>2</v>
      </c>
      <c r="B55" s="43">
        <v>698</v>
      </c>
      <c r="C55" s="30"/>
    </row>
    <row r="56" spans="1:3">
      <c r="A56" s="87" t="s">
        <v>17</v>
      </c>
      <c r="B56" s="88"/>
      <c r="C56" s="35">
        <f>B58/B57</f>
        <v>0.24791277870543169</v>
      </c>
    </row>
    <row r="57" spans="1:3">
      <c r="A57" s="39" t="s">
        <v>1</v>
      </c>
      <c r="B57" s="40">
        <v>10181</v>
      </c>
      <c r="C57" s="30"/>
    </row>
    <row r="58" spans="1:3">
      <c r="A58" s="39" t="s">
        <v>2</v>
      </c>
      <c r="B58" s="40">
        <v>2524</v>
      </c>
      <c r="C58" s="30"/>
    </row>
    <row r="59" spans="1:3">
      <c r="A59" s="87" t="s">
        <v>9</v>
      </c>
      <c r="B59" s="88"/>
      <c r="C59" s="35">
        <f>B61/B60</f>
        <v>0.24790004199916002</v>
      </c>
    </row>
    <row r="60" spans="1:3">
      <c r="A60" s="39" t="s">
        <v>1</v>
      </c>
      <c r="B60" s="40">
        <v>9524</v>
      </c>
      <c r="C60" s="30"/>
    </row>
    <row r="61" spans="1:3">
      <c r="A61" s="39" t="s">
        <v>2</v>
      </c>
      <c r="B61" s="40">
        <v>2361</v>
      </c>
      <c r="C61" s="30"/>
    </row>
    <row r="62" spans="1:3">
      <c r="A62" s="87" t="s">
        <v>7</v>
      </c>
      <c r="B62" s="88"/>
      <c r="C62" s="35">
        <f>B64/B63</f>
        <v>0.2463422932970398</v>
      </c>
    </row>
    <row r="63" spans="1:3">
      <c r="A63" s="39" t="s">
        <v>1</v>
      </c>
      <c r="B63" s="40">
        <v>2939</v>
      </c>
      <c r="C63" s="30"/>
    </row>
    <row r="64" spans="1:3">
      <c r="A64" s="39" t="s">
        <v>2</v>
      </c>
      <c r="B64" s="43">
        <v>724</v>
      </c>
      <c r="C64" s="30"/>
    </row>
    <row r="65" spans="1:3">
      <c r="A65" s="87" t="s">
        <v>14</v>
      </c>
      <c r="B65" s="88"/>
      <c r="C65" s="35">
        <f>B67/B66</f>
        <v>0.23212680387982021</v>
      </c>
    </row>
    <row r="66" spans="1:3">
      <c r="A66" s="39" t="s">
        <v>1</v>
      </c>
      <c r="B66" s="40">
        <v>21135</v>
      </c>
      <c r="C66" s="30"/>
    </row>
    <row r="67" spans="1:3">
      <c r="A67" s="39" t="s">
        <v>2</v>
      </c>
      <c r="B67" s="40">
        <v>4906</v>
      </c>
      <c r="C67" s="30"/>
    </row>
    <row r="68" spans="1:3">
      <c r="A68" s="87" t="s">
        <v>6</v>
      </c>
      <c r="B68" s="88"/>
      <c r="C68" s="35">
        <f>B70/B69</f>
        <v>0.23045054375971</v>
      </c>
    </row>
    <row r="69" spans="1:3">
      <c r="A69" s="39" t="s">
        <v>1</v>
      </c>
      <c r="B69" s="40">
        <v>7724</v>
      </c>
      <c r="C69" s="30"/>
    </row>
    <row r="70" spans="1:3">
      <c r="A70" s="39" t="s">
        <v>2</v>
      </c>
      <c r="B70" s="40">
        <v>1780</v>
      </c>
      <c r="C70" s="30"/>
    </row>
    <row r="71" spans="1:3">
      <c r="A71" s="44"/>
      <c r="B71" s="45"/>
      <c r="C71" s="36"/>
    </row>
    <row r="72" spans="1:3">
      <c r="A72" s="44"/>
      <c r="B72" s="45"/>
      <c r="C72" s="36"/>
    </row>
    <row r="73" spans="1:3">
      <c r="A73" s="89" t="s">
        <v>21</v>
      </c>
      <c r="B73" s="89"/>
      <c r="C73" s="35">
        <f>B75/B74</f>
        <v>0.46259437199725462</v>
      </c>
    </row>
    <row r="74" spans="1:3">
      <c r="A74" s="39" t="s">
        <v>1</v>
      </c>
      <c r="B74" s="40">
        <v>1457</v>
      </c>
      <c r="C74" s="17"/>
    </row>
    <row r="75" spans="1:3">
      <c r="A75" s="39" t="s">
        <v>2</v>
      </c>
      <c r="B75" s="48">
        <v>674</v>
      </c>
      <c r="C75" s="17"/>
    </row>
  </sheetData>
  <mergeCells count="22">
    <mergeCell ref="A41:B41"/>
    <mergeCell ref="A7:B7"/>
    <mergeCell ref="A13:C13"/>
    <mergeCell ref="A14:B14"/>
    <mergeCell ref="A17:B17"/>
    <mergeCell ref="A20:B20"/>
    <mergeCell ref="A23:B23"/>
    <mergeCell ref="A26:B26"/>
    <mergeCell ref="A29:B29"/>
    <mergeCell ref="A32:B32"/>
    <mergeCell ref="A35:B35"/>
    <mergeCell ref="A38:B38"/>
    <mergeCell ref="A62:B62"/>
    <mergeCell ref="A65:B65"/>
    <mergeCell ref="A68:B68"/>
    <mergeCell ref="A73:B73"/>
    <mergeCell ref="A44:B44"/>
    <mergeCell ref="A47:B47"/>
    <mergeCell ref="A50:B50"/>
    <mergeCell ref="A53:B53"/>
    <mergeCell ref="A56:B56"/>
    <mergeCell ref="A59:B59"/>
  </mergeCells>
  <phoneticPr fontId="20" type="noConversion"/>
  <pageMargins left="0.7" right="0.7" top="0.75" bottom="0.75" header="0.3" footer="0.3"/>
  <pageSetup paperSize="9" scale="43" orientation="landscape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51"/>
  <sheetViews>
    <sheetView zoomScale="130" zoomScaleNormal="130" zoomScalePageLayoutView="130" workbookViewId="0">
      <selection activeCell="D6" sqref="D6"/>
    </sheetView>
  </sheetViews>
  <sheetFormatPr baseColWidth="10" defaultRowHeight="14" x14ac:dyDescent="0"/>
  <cols>
    <col min="1" max="1" width="16" customWidth="1"/>
    <col min="2" max="2" width="26.83203125" customWidth="1"/>
  </cols>
  <sheetData>
    <row r="4" spans="1:4">
      <c r="D4" s="4" t="s">
        <v>162</v>
      </c>
    </row>
    <row r="5" spans="1:4">
      <c r="A5" s="14" t="s">
        <v>144</v>
      </c>
      <c r="D5" s="4" t="s">
        <v>163</v>
      </c>
    </row>
    <row r="6" spans="1:4">
      <c r="A6" s="14"/>
    </row>
    <row r="7" spans="1:4" ht="20">
      <c r="A7" s="60" t="s">
        <v>97</v>
      </c>
    </row>
    <row r="8" spans="1:4">
      <c r="A8" s="83" t="s">
        <v>32</v>
      </c>
      <c r="B8" s="84"/>
    </row>
    <row r="9" spans="1:4">
      <c r="A9" s="27" t="s">
        <v>33</v>
      </c>
      <c r="B9" s="28">
        <f t="shared" ref="B9:B20" si="0">B24/B39</f>
        <v>0.37306857568591884</v>
      </c>
    </row>
    <row r="10" spans="1:4">
      <c r="A10" s="27" t="s">
        <v>34</v>
      </c>
      <c r="B10" s="28">
        <f t="shared" si="0"/>
        <v>0.37760436747220211</v>
      </c>
    </row>
    <row r="11" spans="1:4">
      <c r="A11" s="27" t="s">
        <v>35</v>
      </c>
      <c r="B11" s="28">
        <f t="shared" si="0"/>
        <v>0.36778983438035406</v>
      </c>
    </row>
    <row r="12" spans="1:4">
      <c r="A12" s="27" t="s">
        <v>36</v>
      </c>
      <c r="B12" s="28">
        <f t="shared" si="0"/>
        <v>0.36592619567856277</v>
      </c>
    </row>
    <row r="13" spans="1:4">
      <c r="A13" s="27" t="s">
        <v>37</v>
      </c>
      <c r="B13" s="28">
        <f t="shared" si="0"/>
        <v>0.35810854103927725</v>
      </c>
    </row>
    <row r="14" spans="1:4">
      <c r="A14" s="27" t="s">
        <v>38</v>
      </c>
      <c r="B14" s="28">
        <f t="shared" si="0"/>
        <v>0.35856433214767569</v>
      </c>
    </row>
    <row r="15" spans="1:4">
      <c r="A15" s="29" t="s">
        <v>39</v>
      </c>
      <c r="B15" s="28">
        <f t="shared" si="0"/>
        <v>0.34923684491407836</v>
      </c>
    </row>
    <row r="16" spans="1:4">
      <c r="A16" s="29" t="s">
        <v>40</v>
      </c>
      <c r="B16" s="28">
        <f t="shared" si="0"/>
        <v>0.34412173644368915</v>
      </c>
    </row>
    <row r="17" spans="1:4">
      <c r="A17" s="29" t="s">
        <v>41</v>
      </c>
      <c r="B17" s="28">
        <f t="shared" si="0"/>
        <v>0.34309999844891503</v>
      </c>
    </row>
    <row r="18" spans="1:4">
      <c r="A18" s="29" t="s">
        <v>42</v>
      </c>
      <c r="B18" s="28">
        <f t="shared" si="0"/>
        <v>0.33947216218684362</v>
      </c>
    </row>
    <row r="19" spans="1:4">
      <c r="A19" s="29" t="s">
        <v>43</v>
      </c>
      <c r="B19" s="28">
        <f t="shared" si="0"/>
        <v>0.33271894793815188</v>
      </c>
    </row>
    <row r="20" spans="1:4">
      <c r="A20" s="29" t="s">
        <v>93</v>
      </c>
      <c r="B20" s="28">
        <f t="shared" si="0"/>
        <v>0.32994367483635256</v>
      </c>
    </row>
    <row r="21" spans="1:4">
      <c r="A21" s="29" t="s">
        <v>122</v>
      </c>
      <c r="B21" s="28">
        <f>B36/B51</f>
        <v>0.33163957661107929</v>
      </c>
    </row>
    <row r="22" spans="1:4">
      <c r="A22" s="17"/>
      <c r="B22" s="17"/>
    </row>
    <row r="23" spans="1:4">
      <c r="A23" s="85" t="s">
        <v>44</v>
      </c>
      <c r="B23" s="86"/>
      <c r="D23" s="4"/>
    </row>
    <row r="24" spans="1:4">
      <c r="A24" s="29" t="s">
        <v>33</v>
      </c>
      <c r="B24" s="31">
        <v>23034</v>
      </c>
    </row>
    <row r="25" spans="1:4">
      <c r="A25" s="29" t="s">
        <v>34</v>
      </c>
      <c r="B25" s="31">
        <v>24485</v>
      </c>
    </row>
    <row r="26" spans="1:4">
      <c r="A26" s="29" t="s">
        <v>35</v>
      </c>
      <c r="B26" s="31">
        <v>23184</v>
      </c>
    </row>
    <row r="27" spans="1:4">
      <c r="A27" s="29" t="s">
        <v>36</v>
      </c>
      <c r="B27" s="31">
        <v>24116</v>
      </c>
    </row>
    <row r="28" spans="1:4">
      <c r="A28" s="29" t="s">
        <v>37</v>
      </c>
      <c r="B28" s="31">
        <v>22356</v>
      </c>
    </row>
    <row r="29" spans="1:4">
      <c r="A29" s="29" t="s">
        <v>38</v>
      </c>
      <c r="B29" s="31">
        <v>23387</v>
      </c>
    </row>
    <row r="30" spans="1:4">
      <c r="A30" s="29" t="s">
        <v>39</v>
      </c>
      <c r="B30" s="31">
        <v>22904</v>
      </c>
    </row>
    <row r="31" spans="1:4">
      <c r="A31" s="29" t="s">
        <v>40</v>
      </c>
      <c r="B31" s="31">
        <v>22275</v>
      </c>
    </row>
    <row r="32" spans="1:4">
      <c r="A32" s="29" t="s">
        <v>41</v>
      </c>
      <c r="B32" s="31">
        <v>22120</v>
      </c>
    </row>
    <row r="33" spans="1:2">
      <c r="A33" s="29" t="s">
        <v>42</v>
      </c>
      <c r="B33" s="31">
        <v>22304</v>
      </c>
    </row>
    <row r="34" spans="1:2">
      <c r="A34" s="29" t="s">
        <v>43</v>
      </c>
      <c r="B34" s="31">
        <v>22745</v>
      </c>
    </row>
    <row r="35" spans="1:2">
      <c r="A35" s="29" t="s">
        <v>93</v>
      </c>
      <c r="B35" s="31">
        <v>21674</v>
      </c>
    </row>
    <row r="36" spans="1:2">
      <c r="A36" s="29" t="s">
        <v>122</v>
      </c>
      <c r="B36" s="31">
        <v>21995</v>
      </c>
    </row>
    <row r="38" spans="1:2">
      <c r="A38" s="85" t="s">
        <v>98</v>
      </c>
      <c r="B38" s="86"/>
    </row>
    <row r="39" spans="1:2">
      <c r="A39" s="29" t="s">
        <v>33</v>
      </c>
      <c r="B39" s="31">
        <v>61742</v>
      </c>
    </row>
    <row r="40" spans="1:2">
      <c r="A40" s="29" t="s">
        <v>34</v>
      </c>
      <c r="B40" s="31">
        <v>64843</v>
      </c>
    </row>
    <row r="41" spans="1:2">
      <c r="A41" s="29" t="s">
        <v>35</v>
      </c>
      <c r="B41" s="31">
        <v>63036</v>
      </c>
    </row>
    <row r="42" spans="1:2">
      <c r="A42" s="29" t="s">
        <v>36</v>
      </c>
      <c r="B42" s="31">
        <v>65904</v>
      </c>
    </row>
    <row r="43" spans="1:2">
      <c r="A43" s="29" t="s">
        <v>37</v>
      </c>
      <c r="B43" s="31">
        <v>62428</v>
      </c>
    </row>
    <row r="44" spans="1:2">
      <c r="A44" s="29" t="s">
        <v>38</v>
      </c>
      <c r="B44" s="31">
        <v>65224</v>
      </c>
    </row>
    <row r="45" spans="1:2">
      <c r="A45" s="29" t="s">
        <v>39</v>
      </c>
      <c r="B45" s="31">
        <v>65583</v>
      </c>
    </row>
    <row r="46" spans="1:2">
      <c r="A46" s="29" t="s">
        <v>40</v>
      </c>
      <c r="B46" s="31">
        <v>64730</v>
      </c>
    </row>
    <row r="47" spans="1:2">
      <c r="A47" s="29" t="s">
        <v>41</v>
      </c>
      <c r="B47" s="31">
        <v>64471</v>
      </c>
    </row>
    <row r="48" spans="1:2">
      <c r="A48" s="29" t="s">
        <v>42</v>
      </c>
      <c r="B48" s="31">
        <v>65702</v>
      </c>
    </row>
    <row r="49" spans="1:2">
      <c r="A49" s="29" t="s">
        <v>43</v>
      </c>
      <c r="B49" s="31">
        <v>68361</v>
      </c>
    </row>
    <row r="50" spans="1:2">
      <c r="A50" s="29" t="s">
        <v>93</v>
      </c>
      <c r="B50" s="31">
        <v>65690</v>
      </c>
    </row>
    <row r="51" spans="1:2">
      <c r="A51" s="29" t="s">
        <v>122</v>
      </c>
      <c r="B51" s="31">
        <v>66322</v>
      </c>
    </row>
  </sheetData>
  <mergeCells count="3">
    <mergeCell ref="A8:B8"/>
    <mergeCell ref="A23:B23"/>
    <mergeCell ref="A38:B38"/>
  </mergeCell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ÍNDICE</vt:lpstr>
      <vt:lpstr>CAUSAS MUERTE_ESPAÑA</vt:lpstr>
      <vt:lpstr>TIPOS DE ECV_CIFR. ABSOL_ESPAÑA</vt:lpstr>
      <vt:lpstr>TIPOS DE ECV_POR %_ESPAÑA</vt:lpstr>
      <vt:lpstr>HISTÓRICO_ECV_ESPAÑA</vt:lpstr>
      <vt:lpstr>ECV_CCAA</vt:lpstr>
      <vt:lpstr>ECV_MUJERES_CCAA</vt:lpstr>
      <vt:lpstr>ECV_HOMBRES_CCAA</vt:lpstr>
      <vt:lpstr>HISTÓRICO_ECV_ANDALUCÍA</vt:lpstr>
      <vt:lpstr>HISTÓRICO_ECV_ARAGÓN</vt:lpstr>
      <vt:lpstr>HISTÓRICO_ECV_ASTURIAS</vt:lpstr>
      <vt:lpstr>HISTÓRICO_ECV_ISLAS BALEARES</vt:lpstr>
      <vt:lpstr>HISTÓRICO_ECV_CANARIAS</vt:lpstr>
      <vt:lpstr>HISTÓRICO_ECV_CANTABRIA</vt:lpstr>
      <vt:lpstr>HISTÓRICO_ECVCASTILLA LA MANCHA</vt:lpstr>
      <vt:lpstr>HISTÓRICO_ECV_CASTILLA Y LEÓN</vt:lpstr>
      <vt:lpstr>HISTÓRICO_ECV_CATALUÑA</vt:lpstr>
      <vt:lpstr>HISTÓRICO_ECV_EXTREMADURA</vt:lpstr>
      <vt:lpstr>HISTÓRICO_ECV_GALICIA</vt:lpstr>
      <vt:lpstr>HISTÓRICO_ECV_LA RIOJA</vt:lpstr>
      <vt:lpstr>HISTÓRICO_ECV_MADRID</vt:lpstr>
      <vt:lpstr>HISTÓRICO_ECV_MURCIA</vt:lpstr>
      <vt:lpstr>HISTÓRICO_ECV_NAVARRA</vt:lpstr>
      <vt:lpstr>HISTÓRICO_ECV_PAÍS VASCO</vt:lpstr>
      <vt:lpstr>HISTÓRICO_ECV_VALENCIA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portatil</dc:creator>
  <cp:lastModifiedBy>Helena Navarro</cp:lastModifiedBy>
  <cp:lastPrinted>2016-04-13T11:20:54Z</cp:lastPrinted>
  <dcterms:created xsi:type="dcterms:W3CDTF">2014-02-04T13:12:53Z</dcterms:created>
  <dcterms:modified xsi:type="dcterms:W3CDTF">2016-04-18T08:19:39Z</dcterms:modified>
</cp:coreProperties>
</file>